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60" windowWidth="28800" windowHeight="13575" tabRatio="831"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calcMode="manual"/>
</workbook>
</file>

<file path=xl/calcChain.xml><?xml version="1.0" encoding="utf-8"?>
<calcChain xmlns="http://schemas.openxmlformats.org/spreadsheetml/2006/main">
  <c r="A15" i="9" l="1"/>
  <c r="A12" i="9"/>
  <c r="G34" i="12" l="1"/>
  <c r="A12" i="12" l="1"/>
  <c r="E21" i="8" l="1"/>
  <c r="A12" i="5"/>
  <c r="G44" i="12" l="1"/>
  <c r="G33" i="12"/>
  <c r="G102" i="12"/>
  <c r="G101" i="12" s="1"/>
  <c r="G104" i="12"/>
  <c r="G103" i="12" s="1"/>
  <c r="G31" i="12" l="1"/>
  <c r="G83" i="12" l="1"/>
  <c r="G63" i="12"/>
  <c r="G43" i="12"/>
  <c r="G68" i="12"/>
  <c r="G53" i="12"/>
  <c r="G78" i="12"/>
  <c r="G93" i="12"/>
  <c r="G73" i="12"/>
  <c r="G88" i="12"/>
  <c r="G58" i="12"/>
  <c r="G96" i="12"/>
  <c r="G38" i="12"/>
  <c r="G99" i="12"/>
  <c r="A5" i="8" l="1"/>
  <c r="A15" i="12" l="1"/>
  <c r="A15" i="7"/>
  <c r="A12" i="7"/>
  <c r="A11" i="6"/>
  <c r="A8" i="6"/>
  <c r="A15"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<sst xmlns="http://schemas.openxmlformats.org/spreadsheetml/2006/main" count="4132" uniqueCount="749">
  <si>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</si>
  <si>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</si>
  <si>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</si>
  <si>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</si>
  <si>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</si>
  <si>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</si>
  <si>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</si>
  <si>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</si>
  <si>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</si>
  <si>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</si>
  <si>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</si>
  <si>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</si>
  <si>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</si>
  <si>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</si>
  <si>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</si>
  <si>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</si>
  <si>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</si>
  <si>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</si>
  <si>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</si>
  <si>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</si>
  <si>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</si>
  <si>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</si>
  <si>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</si>
  <si>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</si>
  <si>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</si>
  <si>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</si>
  <si>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</si>
  <si>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</si>
  <si>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</si>
  <si>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</si>
  <si>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</si>
  <si>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</si>
  <si>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</si>
  <si>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</si>
  <si>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</si>
  <si>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</si>
  <si>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</si>
  <si>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</si>
  <si>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</si>
  <si>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</si>
  <si>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</si>
  <si>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</si>
  <si>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</si>
  <si>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</si>
  <si>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</si>
  <si>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</si>
  <si>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</si>
  <si>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</si>
  <si>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</si>
  <si>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</si>
  <si>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</si>
  <si>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</si>
  <si>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</si>
  <si>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</si>
  <si>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</si>
  <si>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</si>
  <si>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</si>
  <si>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</si>
  <si>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</si>
  <si>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</si>
  <si>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</si>
  <si>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</si>
  <si>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</si>
  <si>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</si>
  <si>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</si>
  <si>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</si>
  <si>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</si>
  <si>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</si>
  <si>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</si>
  <si>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</si>
  <si>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</si>
  <si>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</si>
  <si>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</si>
  <si>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</si>
  <si>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</si>
  <si>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</si>
  <si>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</si>
  <si>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</si>
  <si>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</si>
  <si>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</si>
  <si>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</si>
  <si>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</si>
  <si>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</si>
  <si>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</si>
  <si>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</si>
  <si>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</si>
  <si>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</si>
  <si>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</si>
  <si>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</si>
  <si>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</si>
  <si>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</si>
  <si>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</si>
  <si>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</si>
  <si>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</si>
  <si>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</si>
  <si>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</si>
  <si>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</si>
  <si>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</si>
  <si>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</si>
  <si>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</si>
  <si>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</si>
  <si>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</si>
  <si>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</si>
  <si>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</si>
  <si>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</si>
  <si>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</si>
  <si>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</si>
  <si>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</si>
  <si>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</si>
  <si>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</si>
  <si>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</si>
  <si>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</si>
  <si>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</si>
  <si>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</si>
  <si>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</si>
  <si>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</si>
  <si>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</si>
  <si>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</si>
  <si>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</si>
  <si>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</si>
  <si>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</si>
  <si>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</si>
  <si>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</si>
  <si>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</si>
  <si>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</si>
  <si>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</si>
  <si>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</si>
  <si>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</si>
  <si>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</si>
  <si>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</si>
  <si>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</si>
  <si>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</si>
  <si>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</si>
  <si>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</si>
  <si>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</si>
  <si>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</si>
  <si>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</si>
  <si>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</si>
  <si>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</si>
  <si>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</si>
  <si>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</si>
  <si>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</si>
  <si>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</si>
  <si>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</si>
  <si>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</si>
  <si>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</si>
  <si>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</si>
  <si>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</si>
  <si>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</si>
  <si>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</si>
  <si>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</si>
  <si>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</si>
  <si>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</si>
  <si>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</si>
  <si>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</si>
  <si>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</si>
  <si>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</si>
  <si>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</si>
  <si>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</si>
  <si>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</si>
  <si>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</si>
  <si>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</si>
  <si>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</si>
  <si>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</si>
  <si>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</si>
  <si>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</si>
  <si>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</si>
  <si>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</si>
  <si>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</si>
  <si>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</si>
  <si>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</si>
  <si>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</si>
  <si>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</si>
  <si>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</si>
  <si>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</si>
  <si>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</si>
  <si>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</si>
  <si>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</si>
  <si>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</si>
  <si>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</si>
  <si>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</si>
  <si>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</si>
  <si>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</si>
  <si>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</si>
  <si>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</si>
  <si>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</si>
  <si>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</si>
  <si>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</si>
  <si>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</si>
  <si>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</si>
  <si>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</si>
  <si>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</si>
  <si>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</si>
  <si>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</si>
  <si>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</si>
  <si>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</si>
  <si>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</si>
  <si>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</si>
  <si>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</si>
  <si>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</si>
  <si>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</si>
  <si>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</si>
  <si>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</si>
  <si>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</si>
  <si>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</si>
  <si>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</si>
  <si>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</si>
  <si>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</si>
  <si>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</si>
  <si>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</si>
  <si>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</si>
  <si>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</si>
  <si>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</si>
  <si>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</si>
  <si>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</si>
  <si>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</si>
  <si>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</si>
  <si>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</si>
  <si>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</si>
  <si>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</si>
  <si>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</si>
  <si>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</si>
  <si>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</si>
  <si>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</si>
  <si>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</si>
  <si>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</si>
  <si>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</si>
  <si>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</si>
  <si>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</si>
  <si>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</si>
  <si>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</si>
  <si>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</si>
  <si>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</si>
  <si>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</si>
  <si>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</si>
  <si>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</si>
  <si>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</si>
  <si>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</si>
  <si>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</si>
  <si>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</si>
  <si>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</si>
  <si>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</si>
  <si>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</si>
  <si>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</si>
  <si>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</si>
  <si>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</si>
  <si>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</si>
  <si>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</si>
  <si>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</si>
  <si>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</si>
  <si>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</si>
  <si>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</si>
  <si>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</si>
  <si>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</si>
  <si>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</si>
  <si>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</si>
  <si>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</si>
  <si>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</si>
  <si>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</si>
  <si>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</si>
  <si>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</si>
  <si>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</si>
  <si>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</si>
  <si>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</si>
  <si>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</si>
  <si>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</si>
  <si>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</si>
  <si>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</si>
  <si>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</si>
  <si>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</si>
  <si>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</si>
  <si>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</si>
  <si>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</si>
  <si>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</si>
  <si>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</si>
  <si>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</si>
  <si>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</si>
  <si>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</si>
  <si>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</si>
  <si>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</si>
  <si>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</si>
  <si>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</si>
  <si>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</si>
  <si>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</si>
  <si>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</si>
  <si>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</si>
  <si>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</si>
  <si>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</si>
  <si>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</si>
  <si>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</si>
  <si>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</si>
  <si>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</si>
  <si>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</si>
  <si>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</si>
  <si>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</si>
  <si>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</si>
  <si>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</si>
  <si>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</si>
  <si>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</si>
  <si>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</si>
  <si>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</si>
  <si>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</si>
  <si>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</si>
  <si>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</si>
  <si>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</si>
  <si>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</si>
  <si>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</si>
  <si>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</si>
  <si>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</si>
  <si>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</si>
  <si>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</si>
  <si>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</si>
  <si>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</si>
  <si>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</si>
  <si>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</si>
  <si>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</si>
  <si>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</si>
  <si>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</si>
  <si>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</si>
  <si>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</si>
  <si>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</si>
  <si>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</si>
  <si>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</si>
  <si>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</si>
  <si>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</si>
  <si>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</si>
  <si>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</si>
  <si>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</si>
  <si>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</si>
  <si>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</si>
  <si>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</si>
  <si>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</si>
  <si>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</si>
  <si>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</si>
  <si>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</si>
  <si>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</si>
  <si>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</si>
  <si>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</si>
  <si>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</si>
  <si>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</si>
  <si>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</si>
  <si>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</si>
  <si>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</si>
  <si>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</si>
  <si>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</si>
  <si>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</si>
  <si>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</si>
  <si>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</si>
  <si>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</si>
  <si>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</si>
  <si>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</si>
  <si>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</si>
  <si>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</si>
  <si>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</si>
  <si>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</si>
  <si>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</si>
  <si>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</si>
  <si>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</si>
  <si>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</si>
  <si>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</si>
  <si>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</si>
  <si>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</si>
  <si>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</si>
  <si>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</si>
  <si>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</si>
  <si>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</si>
  <si>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</si>
  <si>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</si>
  <si>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</si>
  <si>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</si>
  <si>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</si>
  <si>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</si>
  <si>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</si>
  <si>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</si>
  <si>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</si>
  <si>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</si>
  <si>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</si>
  <si>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</si>
  <si>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</si>
  <si>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</si>
  <si>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</si>
  <si>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</si>
  <si>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</si>
  <si>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</si>
  <si>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</si>
  <si>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</si>
  <si>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</si>
  <si>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</si>
  <si>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</si>
  <si>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</si>
  <si>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</si>
  <si>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</si>
  <si>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</si>
  <si>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</si>
  <si>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</si>
  <si>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</si>
  <si>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</si>
  <si>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</si>
  <si>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</si>
  <si>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</si>
  <si>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</si>
  <si>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</si>
  <si>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</si>
  <si>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</si>
  <si>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</si>
  <si>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</si>
  <si>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</si>
  <si>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</si>
  <si>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</si>
  <si>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</si>
  <si>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</si>
  <si>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</si>
  <si>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</si>
  <si>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</si>
  <si>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</si>
  <si>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</si>
  <si>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</si>
  <si>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</si>
  <si>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</si>
  <si>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</si>
  <si>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</si>
  <si>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</si>
  <si>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</si>
  <si>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</si>
  <si>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</si>
  <si>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</si>
  <si>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</si>
  <si>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</si>
  <si>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</si>
  <si>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</si>
  <si>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</si>
  <si>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</si>
  <si>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</si>
  <si>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</si>
  <si>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</si>
  <si>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</si>
  <si>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</si>
  <si>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</si>
  <si>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</si>
  <si>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</si>
  <si>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</si>
  <si>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</si>
  <si>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</si>
  <si>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</si>
  <si>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</si>
  <si>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</si>
  <si>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</si>
  <si>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</si>
  <si>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</si>
  <si>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</si>
  <si>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</si>
  <si>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I_000-56-1-07.30-0114</t>
  </si>
  <si>
    <t>Увеличение оперативности диспетчерского управления</t>
  </si>
  <si>
    <t>0,535 млн.руб./шт. (без НДС)</t>
  </si>
  <si>
    <t>И</t>
  </si>
  <si>
    <t>Приобретение оборудования связи (56 шт.)</t>
  </si>
  <si>
    <t>2.2. Оборудование, прочие товары</t>
  </si>
  <si>
    <t>Филиал</t>
  </si>
  <si>
    <t>Нордкомп</t>
  </si>
  <si>
    <t>Неэлектронная</t>
  </si>
  <si>
    <t>ООО "ТСК"</t>
  </si>
  <si>
    <t>ООО "НОРДКОМП_УХТА"</t>
  </si>
  <si>
    <t>Поставка оборудования широкополосного доступа SkyMAN R5000 (ИПР №000-56-1-07.30-0114) для нужд филиала ПАО «МРСК Северо-Запада» «Комиэнерго»</t>
  </si>
  <si>
    <t>ОЗЦ</t>
  </si>
  <si>
    <t>Интегра Телеком Северо-Запад</t>
  </si>
  <si>
    <t>etp.rosseti.ru</t>
  </si>
  <si>
    <t>ООО "БИТ инжиниринг"</t>
  </si>
  <si>
    <t>не требуется</t>
  </si>
  <si>
    <t>оборудование связи (56 шт.)</t>
  </si>
  <si>
    <t>Приобретение оборудования связи: Автоматический сварочный аппарат Ilsintech Swift F3, Анализатор FSH6, Анализатор спектра FSH18, ИБП резервного питания СДТУ с дополнительными АКБ, Источник бесперебойнго электропитания Delta RT-series 5кВа, Источник бесперебойнго электропитания Delta RT-series 5кВа + фильтр, Коммутатор диспетчерский М-200, Комплект оборудование ШПД PrimaLink или аналог, Медиашлюз Avaya G430 с модулем ММ710, Напольный-потолочный кондиционер Fujitsu ABYG18LVTB/AOYG18LALL, Оборудование  селекторных совещаний Konftel, Оборудование бесперебойного электропитания PowerWare 9130 с Батарейным модулем Eaton 9130, Оборудование широкополосного доступа SkyMAN R5000, взамен устаревшего оборудования (Акт обследования технического состояния от 26.12.2016 б/н.)</t>
  </si>
  <si>
    <t>до 2 018 г.</t>
  </si>
  <si>
    <t>20,535 млн. руб. с НДС</t>
  </si>
  <si>
    <t>17,161 млн. руб. без НДС</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</si>
  <si>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</si>
  <si>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</si>
  <si>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</si>
  <si>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</si>
  <si>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</si>
  <si>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</si>
  <si>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</si>
  <si>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</si>
  <si>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</si>
  <si>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</si>
  <si>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</si>
  <si>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</si>
  <si>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</si>
  <si>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</si>
  <si>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</si>
  <si>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</si>
  <si>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</si>
  <si>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</si>
  <si>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</si>
  <si>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</si>
  <si>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</si>
  <si>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от « 05 » мая  2016 г. № 380</t>
  </si>
  <si>
    <t>Сметная стоимость проекта в прогнозных ценах с НДС, млн. руб.</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</si>
  <si>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0,546 		2018 г.;
8,739 		2019 г.;
3,16 		2022 г.;
3,556 		2023 г.;
2,481 		2024 г.;
2,054 		2025 г.;</t>
  </si>
  <si>
    <t>Приобретение цифровых радиостанций стандарта DMR</t>
  </si>
  <si>
    <t>ПО</t>
  </si>
  <si>
    <t>Мониторинг цен рынка</t>
  </si>
  <si>
    <t>ООК</t>
  </si>
  <si>
    <t>31.10.2018</t>
  </si>
  <si>
    <t>20.11.2018</t>
  </si>
  <si>
    <t>26.12.2018</t>
  </si>
  <si>
    <t>27.12.2018</t>
  </si>
  <si>
    <t>В соответствии с п.п. 7.5.5 и 7.5.6 Един</t>
  </si>
  <si>
    <t>Разрешение Конкурсная комиссия № 3 от 27.12.2018</t>
  </si>
  <si>
    <t>30.11.2018</t>
  </si>
  <si>
    <t>29.12.2018</t>
  </si>
  <si>
    <t>31.01.2019</t>
  </si>
  <si>
    <t>ОЗК</t>
  </si>
  <si>
    <t>24.06.2019</t>
  </si>
  <si>
    <t>27.06.2019</t>
  </si>
  <si>
    <t>04.07.2019</t>
  </si>
  <si>
    <t>19.07.2019</t>
  </si>
  <si>
    <t>30.09.2019</t>
  </si>
  <si>
    <t>02.08.2019</t>
  </si>
  <si>
    <t>31.10.2019</t>
  </si>
  <si>
    <t>Материалы, оборудование, прочие товары</t>
  </si>
  <si>
    <t>Поставка инструмента для сварки 
для нужд ПО «ЮЭС» филиала ПАО «МРСК Северо-Запада» «Комиэнерго»</t>
  </si>
  <si>
    <t>СЦ</t>
  </si>
  <si>
    <t>20.01.2019</t>
  </si>
  <si>
    <t>18.03.2019</t>
  </si>
  <si>
    <t>27.03.2019</t>
  </si>
  <si>
    <t>08.04.2019</t>
  </si>
  <si>
    <t>31.03.2019</t>
  </si>
  <si>
    <t>16.04.2019</t>
  </si>
  <si>
    <t>30.04.2019</t>
  </si>
  <si>
    <t>Поставка  напольно-потолочного кондиционера «Fujitsu ABYG18LVTB / AOYG18LALL» или эквивалента для нужд ПО «ЮЭС» филиала ПАО «МРСК Северо-Запада» «Комиэнерго»</t>
  </si>
  <si>
    <t>31.12.2018</t>
  </si>
  <si>
    <t>09.07.2019</t>
  </si>
  <si>
    <t>18.07.2019</t>
  </si>
  <si>
    <t>12.08.2019</t>
  </si>
  <si>
    <t>ООО "Тимак"</t>
  </si>
  <si>
    <t>Поставка оборудования широкополосного доступа  PrimaLink или эквивалент (ИПР №000-56-1-07.30-0114) для нужд ПО «ПЭС» филиала ПАО «МРСК Северо-Запада» Комиэнерго»</t>
  </si>
  <si>
    <t>ООО "Код Ай Ти"</t>
  </si>
  <si>
    <t>05.12.2018</t>
  </si>
  <si>
    <t>12.12.2018</t>
  </si>
  <si>
    <t>28.12.2018</t>
  </si>
  <si>
    <t>09.01.2019</t>
  </si>
  <si>
    <t>21.03.2019</t>
  </si>
  <si>
    <t>ООО "ТИК"</t>
  </si>
  <si>
    <t>Поставка спутниковых телефонов</t>
  </si>
  <si>
    <t>ОЗП</t>
  </si>
  <si>
    <t>Спутниковые Мобильные Технологии</t>
  </si>
  <si>
    <t>b2b-mrsk.ru</t>
  </si>
  <si>
    <t>30.09.2018</t>
  </si>
  <si>
    <t>11.10.2018</t>
  </si>
  <si>
    <t>22.10.2018</t>
  </si>
  <si>
    <t>06.11.2018</t>
  </si>
  <si>
    <t>23.11.2018</t>
  </si>
  <si>
    <t>Roseltorg.ru</t>
  </si>
  <si>
    <t>04.04.2019</t>
  </si>
  <si>
    <t>19.04.2019</t>
  </si>
  <si>
    <t>31.05.2019</t>
  </si>
  <si>
    <t>06.05.2019</t>
  </si>
  <si>
    <t>30.06.2019</t>
  </si>
  <si>
    <t>01.06.2019</t>
  </si>
  <si>
    <t>Поставки.Приобретение оборудования связи (56 шт.);</t>
  </si>
  <si>
    <t>Центр Технологий</t>
  </si>
  <si>
    <t>31.07.2019</t>
  </si>
  <si>
    <t>25.07.2019</t>
  </si>
  <si>
    <t>05.08.2019</t>
  </si>
  <si>
    <t>14.08.2019</t>
  </si>
  <si>
    <t>28.08.2019</t>
  </si>
  <si>
    <t>05.09.2018</t>
  </si>
  <si>
    <t>28.09.2018</t>
  </si>
  <si>
    <t>05.10.2018</t>
  </si>
  <si>
    <t>15.10.2018</t>
  </si>
  <si>
    <t>29.10.2018</t>
  </si>
  <si>
    <t>23.08.2019</t>
  </si>
  <si>
    <t xml:space="preserve"> Цена договора, 
тыс. руб. 
(с НДС)</t>
  </si>
  <si>
    <t>м2</t>
  </si>
  <si>
    <t xml:space="preserve"> - по договорам поставки основного оборудования (в разбивке по каждому поставщику и по договорам):</t>
  </si>
  <si>
    <t xml:space="preserve">договор Поставки от 29.12.2018 № 730/910/18 поставщик НПП Исток Им. Шокина </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</si>
  <si>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</si>
  <si>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</si>
  <si>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</si>
  <si>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</si>
  <si>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 xml:space="preserve">договор Поставки от 29.10.2018 № 493/18-А поставщик ООО "Интегра Телеком Северо-Запад" </t>
  </si>
  <si>
    <t xml:space="preserve">договор Поставки от 05.12.2018 № 286/18-Ю поставщик ООО "Интегра Телеком Северо-Запад" </t>
  </si>
  <si>
    <t xml:space="preserve">договор Поставки от 09.01.2019 № 862 поставщик ООО "Код Ай Ти" </t>
  </si>
  <si>
    <t>объем заключенного договора в ценах  2019 года с НДС, млн. руб.</t>
  </si>
  <si>
    <t xml:space="preserve">договор Поставки от 10.12.2018 № 803 поставщик ООО "Нордкомп" </t>
  </si>
  <si>
    <t xml:space="preserve">договор Поставки от 16.04.2019 № 93/19-ю поставщик ООО "ТСК" </t>
  </si>
  <si>
    <t xml:space="preserve">договор Поставки от 06.05.2019 № 140/19-А поставщик ООО "Нордкомп" </t>
  </si>
  <si>
    <t xml:space="preserve">договор Поставки от 12.08.2019 № 147/19-ю поставщик ООО "Нордкомп" </t>
  </si>
  <si>
    <t xml:space="preserve">договор Поставки от 28.08.2019 № 523 поставщик ООО "Центр Технологий" </t>
  </si>
  <si>
    <t xml:space="preserve">договор Поставки от 28.08.2019 № 48/П-2019 поставщик ООО "ТСК" </t>
  </si>
  <si>
    <t xml:space="preserve">договор Поставки от 02.08.2019 № 43-19 поставщик ООО "ТСК" </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</si>
  <si>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</si>
  <si>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</si>
  <si>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</si>
  <si>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"Интегра Телеком Северо-Запад" , Поставки ,  , 29.10.2018 , 493/18-А
  , Поставки ,  , 23.11.2018 , 616/734/18
 ООО "Интегра Телеком Северо-Запад" , Поставки , Поставка оборудования , 05.12.2018 , 286/18-Ю
 ООО "Нордкомп" , Поставки , Поставка оборудования , 10.12.2018 , 803
 НПП Исток Им. Шокина , Поставки , Поставка оборудования , 29.12.2018 , 730/910/18
 ООО "Код Ай Ти" , Поставки , Поставка оборудования , 09.01.2019 , 862
 ООО "ТСК" , Поставки , Поставка оборудования , 16.04.2019 , 93/19-ю
 ООО "Нордкомп" , Поставки , Поставка оборудования , 06.05.2019 , 140/19-А
 ООО "ТСК" , Поставки , Поставка оборудования , 02.08.2019 , 43-19
 ООО "Нордкомп" , Поставки ,  , 12.08.2019 , 147/19-ю
 ООО "ТСК" , Поставки , Поставка оборудования , 28.08.2019 , 48/П-2019
 ООО "Центр Технологий" , Поставки , Поставка оборудования , 28.08.2019 , 523</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</si>
  <si>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</si>
  <si>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</si>
  <si>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</si>
  <si>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</si>
  <si>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</si>
  <si>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31.08.2019</t>
  </si>
  <si>
    <t>31.12.2019</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</si>
  <si>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</si>
  <si>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</si>
  <si>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</si>
  <si>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</si>
  <si>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</si>
  <si>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сметный расчет</t>
  </si>
  <si>
    <t>Реализация ИП в срок</t>
  </si>
  <si>
    <t>нет</t>
  </si>
  <si>
    <t xml:space="preserve">  др.ед.: ввод -  56 (прирост - 7 шт.)</t>
  </si>
  <si>
    <t>договор Поставки от 23.11.2018 № 616/734/18 поставщик  ООО "СТЭК.КОМ"</t>
  </si>
  <si>
    <t>Поставка оборудования широкополосного доступа PrimaLink (ИПР №000-56-1-07.30-0111) или эквивалент  для нужд филиала ПАО «МРСК Северо-Запада» «Комиэнерго»</t>
  </si>
  <si>
    <t>01.09.2018</t>
  </si>
  <si>
    <t>24.10.2018</t>
  </si>
  <si>
    <t>13.11.2018</t>
  </si>
  <si>
    <t xml:space="preserve">Поставка напольного-потолочного кондиционера Fujitsu ABYG18LVTB/AOYG18LALL (или эквивалент) </t>
  </si>
  <si>
    <t>ПЗ</t>
  </si>
  <si>
    <t>19.11.2018</t>
  </si>
  <si>
    <t>10.12.2018</t>
  </si>
  <si>
    <t>28.06.2019</t>
  </si>
  <si>
    <t>26.07.2019</t>
  </si>
  <si>
    <t>Год раскрытия информации: 2021 год</t>
  </si>
  <si>
    <t>1</t>
  </si>
  <si>
    <t>2</t>
  </si>
  <si>
    <t>3</t>
  </si>
  <si>
    <t>4</t>
  </si>
  <si>
    <t>7</t>
  </si>
  <si>
    <t>8</t>
  </si>
  <si>
    <t>9</t>
  </si>
  <si>
    <t>10</t>
  </si>
  <si>
    <t>11</t>
  </si>
  <si>
    <t>12</t>
  </si>
  <si>
    <t>Акт обследования технического состояния от 26.12.2016 б/н, Акт обследования технического состояния от 28.12.2020 б/н.</t>
  </si>
  <si>
    <t>МО городского округа "Ухта"; МО городского округа "Сыктывкар"; МО муниципального р-на "Печора"; МО городского округа "Воркута"</t>
  </si>
  <si>
    <t xml:space="preserve">Республика Коми, г. Печора; г. Ухта; г. Воркута; г. Сыктывкар     </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</si>
  <si>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</si>
  <si>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</si>
  <si>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</si>
  <si>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</si>
  <si>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</si>
  <si>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5</t>
  </si>
  <si>
    <t>6</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</si>
  <si>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</si>
  <si>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</si>
  <si>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</si>
  <si>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</si>
  <si>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</si>
  <si>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</si>
  <si>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</si>
  <si>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</si>
  <si>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</si>
  <si>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</si>
  <si>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</si>
  <si>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</si>
  <si>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</si>
  <si>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</si>
  <si>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</si>
  <si>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</si>
  <si>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</si>
  <si>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</si>
  <si>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</si>
  <si>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</si>
  <si>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</si>
  <si>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</si>
  <si>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</si>
  <si>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</si>
  <si>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</si>
  <si>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</si>
  <si>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</si>
  <si>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</si>
  <si>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</si>
  <si>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</si>
  <si>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</si>
  <si>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</si>
  <si>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</si>
  <si>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</si>
  <si>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</si>
  <si>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</si>
  <si>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</si>
  <si>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20,53541955</t>
  </si>
  <si>
    <t>0</t>
  </si>
  <si>
    <t>3,11663591</t>
  </si>
  <si>
    <t>0,54638000</t>
  </si>
  <si>
    <t>7,06248140</t>
  </si>
  <si>
    <t>8,73921636</t>
  </si>
  <si>
    <t>3,15998950</t>
  </si>
  <si>
    <t>3,55572100</t>
  </si>
  <si>
    <t>2,48056161</t>
  </si>
  <si>
    <t>2,05355108</t>
  </si>
  <si>
    <t>19,91521419</t>
  </si>
  <si>
    <t>8,11901100</t>
  </si>
  <si>
    <t>0,62020536</t>
  </si>
  <si>
    <t>17,16077478</t>
  </si>
  <si>
    <t>2,64121687</t>
  </si>
  <si>
    <t>2,87550949</t>
  </si>
  <si>
    <t>4,91553599</t>
  </si>
  <si>
    <t>4,91041263</t>
  </si>
  <si>
    <t>2,63332458</t>
  </si>
  <si>
    <t>2,96310083</t>
  </si>
  <si>
    <t>2,06713468</t>
  </si>
  <si>
    <t>1,71129257</t>
  </si>
  <si>
    <t>56,000</t>
  </si>
  <si>
    <t>17,000</t>
  </si>
  <si>
    <t>32,000</t>
  </si>
  <si>
    <t>24,000</t>
  </si>
  <si>
    <t>14,000</t>
  </si>
  <si>
    <t>15,000</t>
  </si>
  <si>
    <t>2,000</t>
  </si>
  <si>
    <t>5,000</t>
  </si>
  <si>
    <t>6,000</t>
  </si>
  <si>
    <t>4,000</t>
  </si>
  <si>
    <t>9,37485266</t>
  </si>
  <si>
    <t>4 кв.</t>
  </si>
  <si>
    <t>по состоянию на 01.01.2020</t>
  </si>
  <si>
    <t>11,24982319</t>
  </si>
  <si>
    <t>48</t>
  </si>
  <si>
    <t>49</t>
  </si>
  <si>
    <t>50</t>
  </si>
  <si>
    <t>51</t>
  </si>
  <si>
    <t>Сентябрь 2025</t>
  </si>
  <si>
    <t>56</t>
  </si>
  <si>
    <t>Оборудование</t>
  </si>
  <si>
    <t>АО НПП ИСТОК ИМ. ШОКИНА</t>
  </si>
  <si>
    <t>31807175711</t>
  </si>
  <si>
    <t xml:space="preserve">закупка осуществлялась на несколько ИП:I_000-65-1-07.30-4175 I_000-65-1-07.30-4176 I_000-76-1-07.30-0112 I_000-76-1-07.30-0113 </t>
  </si>
  <si>
    <t>Филиал ПАО "Россети Северо-Запад" в Республике Ком</t>
  </si>
  <si>
    <t>Поставка оборудования и средств связи, телефония, запчасти (прочие) для нужд ПО "ЦЭС" филиала ПАО "МРСК Северо-запада" "Комиэнерго"</t>
  </si>
  <si>
    <t>31908039665</t>
  </si>
  <si>
    <t>30.10.2019</t>
  </si>
  <si>
    <t>ООО КомплектПоставка</t>
  </si>
  <si>
    <t>16.05.2019</t>
  </si>
  <si>
    <t>01.12.2018</t>
  </si>
  <si>
    <t>31807253848</t>
  </si>
  <si>
    <t>СТЭК.КОМ</t>
  </si>
  <si>
    <t>1108513</t>
  </si>
  <si>
    <t xml:space="preserve">закупка осуществлялась на несколько ИП:I_000-43-1-07.30-0011 I_000-65-1-07.30-4177 I_000-76-1-07.30-0114 </t>
  </si>
  <si>
    <t>Поставка шкафов электропитания СДТУ  для нужд филиала ПАО "МРСК Северо-Запада" "Комиэнерго"</t>
  </si>
  <si>
    <t>31907665262</t>
  </si>
  <si>
    <t>01.07.2019</t>
  </si>
  <si>
    <t xml:space="preserve">закупка осуществлялась на несколько ИП:F_000-56-1-07.30-0111 </t>
  </si>
  <si>
    <t>31908136768</t>
  </si>
  <si>
    <t>21.10.2019</t>
  </si>
  <si>
    <t>ООО Еврокабель</t>
  </si>
  <si>
    <t>31807060671</t>
  </si>
  <si>
    <t>31806973366</t>
  </si>
  <si>
    <t>22.11.2018</t>
  </si>
  <si>
    <t>Поставка комплекса конференцсвязи Konftel 55w/55 (или эквивалент) для нужд ПО "ВЭС" филиала ПАО "МРСК Северо-Запада" "Комиэнерго"</t>
  </si>
  <si>
    <t>18.10.2019</t>
  </si>
  <si>
    <t>Северюхин А.Л.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</si>
</sst>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000"/>
    <numFmt numFmtId="166" formatCode="0.0"/>
    <numFmt numFmtId="167" formatCode="#,##0_ ;\-#,##0\ "/>
    <numFmt numFmtId="168" formatCode="_-* #,##0.00\ _р_._-;\-* #,##0.00\ _р_._-;_-* &quot;-&quot;??\ _р_._-;_-@_-"/>
    <numFmt numFmtId="169" formatCode="#,##0.000"/>
    <numFmt numFmtId="170" formatCode="0.00000000"/>
    <numFmt numFmtId="171" formatCode="0.00000"/>
    <numFmt numFmtId="172" formatCode="#,##0.0000"/>
    <numFmt numFmtId="173" formatCode="#,##0.0"/>
    <numFmt numFmtId="174" formatCode="#,##0.00000"/>
    <numFmt numFmtId="175" formatCode="0.0000"/>
    <numFmt numFmtId="176" formatCode="0.00&quot; %&quot;"/>
    <numFmt numFmtId="177" formatCode="0.000000"/>
    <numFmt numFmtId="178" formatCode="0.0000000"/>
    <numFmt numFmtId="179" formatCode="#,##0.00000000"/>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s>
  <cellStyleXfs count="244">
    <xf numFmtId="0" fontId="0" fillId="0" borderId="0"/>
    <xf numFmtId="0" fontId="9" fillId="0" borderId="0"/>
    <xf numFmtId="0" fontId="10" fillId="0" borderId="0"/>
    <xf numFmtId="0" fontId="12" fillId="0" borderId="0"/>
    <xf numFmtId="0" fontId="10" fillId="0" borderId="0"/>
    <xf numFmtId="0" fontId="15" fillId="0" borderId="0"/>
    <xf numFmtId="0" fontId="1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20" applyNumberFormat="0" applyAlignment="0" applyProtection="0"/>
    <xf numFmtId="0" fontId="22" fillId="20" borderId="21" applyNumberFormat="0" applyAlignment="0" applyProtection="0"/>
    <xf numFmtId="0" fontId="23" fillId="20" borderId="20" applyNumberFormat="0" applyAlignment="0" applyProtection="0"/>
    <xf numFmtId="0" fontId="24" fillId="0" borderId="0" applyBorder="0">
      <alignment horizontal="center" vertical="center" wrapText="1"/>
    </xf>
    <xf numFmtId="0" fontId="25" fillId="0" borderId="22" applyNumberFormat="0" applyFill="0" applyAlignment="0" applyProtection="0"/>
    <xf numFmtId="0" fontId="26" fillId="0" borderId="23" applyNumberFormat="0" applyFill="0" applyAlignment="0" applyProtection="0"/>
    <xf numFmtId="0" fontId="27" fillId="0" borderId="24" applyNumberFormat="0" applyFill="0" applyAlignment="0" applyProtection="0"/>
    <xf numFmtId="0" fontId="27" fillId="0" borderId="0" applyNumberFormat="0" applyFill="0" applyBorder="0" applyAlignment="0" applyProtection="0"/>
    <xf numFmtId="0" fontId="28" fillId="0" borderId="25" applyNumberFormat="0" applyFill="0" applyAlignment="0" applyProtection="0"/>
    <xf numFmtId="0" fontId="29" fillId="21" borderId="26"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3" borderId="0" applyNumberFormat="0" applyBorder="0" applyAlignment="0" applyProtection="0"/>
    <xf numFmtId="0" fontId="35" fillId="0" borderId="0" applyNumberFormat="0" applyFill="0" applyBorder="0" applyAlignment="0" applyProtection="0"/>
    <xf numFmtId="0" fontId="18" fillId="23" borderId="27"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28"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4" borderId="0" applyNumberFormat="0" applyBorder="0" applyAlignment="0" applyProtection="0"/>
    <xf numFmtId="0" fontId="9" fillId="0" borderId="0"/>
    <xf numFmtId="0" fontId="9" fillId="0" borderId="0"/>
    <xf numFmtId="9" fontId="16" fillId="0" borderId="0" applyFont="0" applyFill="0" applyBorder="0" applyAlignment="0" applyProtection="0"/>
    <xf numFmtId="0" fontId="9" fillId="0" borderId="0"/>
  </cellStyleXfs>
  <cellXfs count="21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1" fillId="0" borderId="1" xfId="0" applyFont="1" applyBorder="1" applyAlignment="1">
      <alignment horizontal="center" wrapText="1"/>
    </xf>
    <xf numFmtId="165" fontId="0" fillId="0" borderId="0" xfId="0" applyNumberFormat="1"/>
    <xf numFmtId="0" fontId="2" fillId="0" borderId="0" xfId="0" applyFont="1" applyAlignment="1"/>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vertical="top" wrapText="1"/>
    </xf>
    <xf numFmtId="0" fontId="41" fillId="0" borderId="29" xfId="1" applyNumberFormat="1" applyFont="1" applyBorder="1" applyAlignment="1">
      <alignment horizontal="left" vertical="center" wrapText="1"/>
    </xf>
    <xf numFmtId="0" fontId="9" fillId="0" borderId="0" xfId="241"/>
    <xf numFmtId="0" fontId="9" fillId="0" borderId="0" xfId="241" applyAlignment="1">
      <alignment horizontal="left"/>
    </xf>
    <xf numFmtId="0" fontId="9" fillId="0" borderId="0" xfId="240"/>
    <xf numFmtId="0" fontId="0" fillId="0" borderId="0" xfId="0" applyFill="1" applyAlignment="1">
      <alignment horizontal="left"/>
    </xf>
    <xf numFmtId="0" fontId="1" fillId="0" borderId="0" xfId="0" applyFont="1" applyFill="1" applyAlignment="1">
      <alignment horizontal="left"/>
    </xf>
    <xf numFmtId="0" fontId="9" fillId="0" borderId="0" xfId="241" applyFill="1"/>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24" borderId="1" xfId="0" applyNumberFormat="1" applyFont="1" applyFill="1" applyBorder="1" applyAlignment="1" applyProtection="1">
      <alignment horizontal="left" wrapText="1"/>
    </xf>
    <xf numFmtId="0" fontId="1" fillId="24"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9" fillId="0" borderId="0" xfId="243"/>
    <xf numFmtId="0" fontId="1" fillId="0" borderId="0" xfId="243" applyFont="1" applyAlignment="1">
      <alignment horizontal="left"/>
    </xf>
    <xf numFmtId="0" fontId="7" fillId="0" borderId="17" xfId="243" applyNumberFormat="1" applyFont="1" applyBorder="1" applyAlignment="1">
      <alignment horizontal="center" vertical="center" wrapText="1"/>
    </xf>
    <xf numFmtId="0" fontId="7" fillId="0" borderId="17" xfId="243" applyNumberFormat="1" applyFont="1" applyBorder="1" applyAlignment="1">
      <alignment horizontal="left" wrapText="1"/>
    </xf>
    <xf numFmtId="0" fontId="8" fillId="0" borderId="17" xfId="243" applyNumberFormat="1" applyFont="1" applyBorder="1" applyAlignment="1">
      <alignment horizontal="left" vertical="center" wrapText="1"/>
    </xf>
    <xf numFmtId="0" fontId="8" fillId="0" borderId="17" xfId="243" applyNumberFormat="1" applyFont="1" applyBorder="1" applyAlignment="1">
      <alignment horizontal="center" vertical="center" wrapText="1"/>
    </xf>
    <xf numFmtId="0" fontId="7" fillId="0" borderId="17" xfId="243"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2" fontId="1" fillId="0" borderId="3" xfId="0" applyNumberFormat="1" applyFont="1" applyBorder="1" applyAlignment="1">
      <alignment horizontal="right" wrapText="1"/>
    </xf>
    <xf numFmtId="166"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44" xfId="0" applyFont="1" applyBorder="1" applyAlignment="1">
      <alignment horizontal="center" vertical="center" wrapText="1"/>
    </xf>
    <xf numFmtId="0" fontId="7" fillId="0" borderId="17" xfId="243" applyNumberFormat="1" applyFont="1" applyBorder="1" applyAlignment="1">
      <alignment horizontal="center" vertical="center" wrapText="1"/>
    </xf>
    <xf numFmtId="0" fontId="1" fillId="0" borderId="0" xfId="243" applyNumberFormat="1" applyFont="1" applyAlignment="1">
      <alignment horizontal="center"/>
    </xf>
    <xf numFmtId="0" fontId="4" fillId="0" borderId="0" xfId="243" applyNumberFormat="1" applyFont="1" applyAlignment="1">
      <alignment horizontal="center" wrapText="1"/>
    </xf>
    <xf numFmtId="0" fontId="7" fillId="0" borderId="30" xfId="243" applyNumberFormat="1" applyFont="1" applyBorder="1" applyAlignment="1">
      <alignment horizontal="center" vertical="center" wrapText="1"/>
    </xf>
    <xf numFmtId="0" fontId="7" fillId="0" borderId="18" xfId="243" applyNumberFormat="1" applyFont="1" applyBorder="1" applyAlignment="1">
      <alignment horizontal="center" vertical="center" wrapText="1"/>
    </xf>
    <xf numFmtId="0" fontId="7" fillId="0" borderId="19" xfId="243" applyNumberFormat="1" applyFont="1" applyBorder="1" applyAlignment="1">
      <alignment horizontal="center" vertical="center" wrapText="1"/>
    </xf>
    <xf numFmtId="0" fontId="7" fillId="0" borderId="31" xfId="243" applyNumberFormat="1" applyFont="1" applyBorder="1" applyAlignment="1">
      <alignment horizontal="center" vertical="center" wrapText="1"/>
    </xf>
    <xf numFmtId="0" fontId="7" fillId="0" borderId="33" xfId="243" applyNumberFormat="1" applyFont="1" applyBorder="1" applyAlignment="1">
      <alignment horizontal="center" vertical="center" wrapText="1"/>
    </xf>
    <xf numFmtId="0" fontId="2" fillId="0" borderId="0" xfId="243" applyNumberFormat="1" applyFont="1" applyAlignment="1">
      <alignment horizontal="center" wrapText="1"/>
    </xf>
    <xf numFmtId="0" fontId="2" fillId="0" borderId="0" xfId="243" applyNumberFormat="1" applyFont="1" applyAlignment="1">
      <alignment horizontal="center"/>
    </xf>
    <xf numFmtId="0" fontId="3" fillId="0" borderId="0" xfId="243" applyNumberFormat="1" applyFont="1" applyAlignment="1">
      <alignment horizontal="center"/>
    </xf>
    <xf numFmtId="0" fontId="1" fillId="0" borderId="30" xfId="240" applyNumberFormat="1" applyFont="1" applyBorder="1" applyAlignment="1">
      <alignment horizontal="left" vertical="center" wrapText="1"/>
    </xf>
    <xf numFmtId="0" fontId="1" fillId="0" borderId="18" xfId="240" applyNumberFormat="1" applyFont="1" applyBorder="1" applyAlignment="1">
      <alignment horizontal="left" vertical="center" wrapText="1"/>
    </xf>
    <xf numFmtId="0" fontId="1" fillId="0" borderId="19" xfId="240" applyNumberFormat="1" applyFont="1" applyBorder="1" applyAlignment="1">
      <alignment horizontal="left" vertical="center" wrapText="1"/>
    </xf>
    <xf numFmtId="0" fontId="1" fillId="0" borderId="34" xfId="240" applyNumberFormat="1" applyFont="1" applyBorder="1" applyAlignment="1">
      <alignment horizontal="left" vertical="center" wrapText="1"/>
    </xf>
    <xf numFmtId="0" fontId="1" fillId="0" borderId="0" xfId="240" applyNumberFormat="1" applyFont="1" applyAlignment="1">
      <alignment horizontal="left" vertical="center" wrapText="1"/>
    </xf>
    <xf numFmtId="0" fontId="1" fillId="0" borderId="35" xfId="240" applyNumberFormat="1" applyFont="1" applyBorder="1" applyAlignment="1">
      <alignment horizontal="left" vertical="center" wrapText="1"/>
    </xf>
    <xf numFmtId="0" fontId="1" fillId="0" borderId="31" xfId="240" applyNumberFormat="1" applyFont="1" applyBorder="1" applyAlignment="1">
      <alignment horizontal="left" vertical="center" wrapText="1"/>
    </xf>
    <xf numFmtId="0" fontId="1" fillId="0" borderId="32" xfId="240" applyNumberFormat="1" applyFont="1" applyBorder="1" applyAlignment="1">
      <alignment horizontal="left" vertical="center" wrapText="1"/>
    </xf>
    <xf numFmtId="0" fontId="1" fillId="0" borderId="33" xfId="240" applyNumberFormat="1" applyFont="1" applyBorder="1" applyAlignment="1">
      <alignment horizontal="left" vertical="center" wrapText="1"/>
    </xf>
    <xf numFmtId="166" fontId="1" fillId="0" borderId="30" xfId="240" applyNumberFormat="1" applyFont="1" applyBorder="1" applyAlignment="1">
      <alignment horizontal="right" vertical="center" wrapText="1"/>
    </xf>
    <xf numFmtId="0" fontId="1" fillId="0" borderId="18" xfId="240" applyNumberFormat="1" applyFont="1" applyBorder="1" applyAlignment="1">
      <alignment horizontal="right" vertical="center" wrapText="1"/>
    </xf>
    <xf numFmtId="0" fontId="1" fillId="0" borderId="19" xfId="240" applyNumberFormat="1" applyFont="1" applyBorder="1" applyAlignment="1">
      <alignment horizontal="right" vertical="center" wrapText="1"/>
    </xf>
    <xf numFmtId="171" fontId="1" fillId="0" borderId="30" xfId="240" applyNumberFormat="1" applyFont="1" applyBorder="1" applyAlignment="1">
      <alignment horizontal="right" vertical="center" wrapText="1"/>
    </xf>
    <xf numFmtId="1" fontId="1" fillId="0" borderId="30" xfId="240" applyNumberFormat="1" applyFont="1" applyBorder="1" applyAlignment="1">
      <alignment horizontal="right" vertical="center" wrapText="1"/>
    </xf>
    <xf numFmtId="0" fontId="1" fillId="0" borderId="18" xfId="240" applyNumberFormat="1" applyFont="1" applyBorder="1" applyAlignment="1">
      <alignment horizontal="center" vertical="center" wrapText="1"/>
    </xf>
    <xf numFmtId="0" fontId="1" fillId="0" borderId="19" xfId="240" applyNumberFormat="1" applyFont="1" applyBorder="1" applyAlignment="1">
      <alignment horizontal="center" vertical="center" wrapText="1"/>
    </xf>
    <xf numFmtId="2" fontId="1" fillId="0" borderId="30" xfId="240" applyNumberFormat="1" applyFont="1" applyBorder="1" applyAlignment="1">
      <alignment horizontal="right" vertical="center" wrapText="1"/>
    </xf>
    <xf numFmtId="175" fontId="1" fillId="0" borderId="30" xfId="240" applyNumberFormat="1" applyFont="1" applyBorder="1" applyAlignment="1">
      <alignment horizontal="right" vertical="center" wrapText="1"/>
    </xf>
    <xf numFmtId="165" fontId="1" fillId="0" borderId="30" xfId="240" applyNumberFormat="1" applyFont="1" applyBorder="1" applyAlignment="1">
      <alignment horizontal="right" vertical="center" wrapText="1"/>
    </xf>
    <xf numFmtId="174" fontId="1" fillId="0" borderId="30" xfId="240" applyNumberFormat="1" applyFont="1" applyBorder="1" applyAlignment="1">
      <alignment horizontal="right" vertical="center" wrapText="1"/>
    </xf>
    <xf numFmtId="173" fontId="1" fillId="0" borderId="30" xfId="240" applyNumberFormat="1" applyFont="1" applyBorder="1" applyAlignment="1">
      <alignment horizontal="right" vertical="center" wrapText="1"/>
    </xf>
    <xf numFmtId="169" fontId="1" fillId="0" borderId="30" xfId="240" applyNumberFormat="1" applyFont="1" applyBorder="1" applyAlignment="1">
      <alignment horizontal="right" vertical="center" wrapText="1"/>
    </xf>
    <xf numFmtId="0" fontId="1" fillId="0" borderId="30" xfId="240" applyNumberFormat="1" applyFont="1" applyBorder="1" applyAlignment="1">
      <alignment horizontal="center" vertical="center" wrapText="1"/>
    </xf>
    <xf numFmtId="0" fontId="1" fillId="0" borderId="36" xfId="240" applyNumberFormat="1" applyFont="1" applyBorder="1" applyAlignment="1">
      <alignment horizontal="center" vertical="center" wrapText="1"/>
    </xf>
    <xf numFmtId="0" fontId="1" fillId="0" borderId="34" xfId="240" applyNumberFormat="1" applyFont="1" applyBorder="1" applyAlignment="1">
      <alignment horizontal="center" vertical="center" wrapText="1"/>
    </xf>
    <xf numFmtId="3" fontId="1" fillId="0" borderId="30" xfId="240" applyNumberFormat="1" applyFont="1" applyBorder="1" applyAlignment="1">
      <alignment horizontal="right" vertical="center" wrapText="1"/>
    </xf>
    <xf numFmtId="172" fontId="1" fillId="0" borderId="30" xfId="240" applyNumberFormat="1" applyFont="1" applyBorder="1" applyAlignment="1">
      <alignment horizontal="right" vertical="center" wrapText="1"/>
    </xf>
    <xf numFmtId="0" fontId="8" fillId="0" borderId="29" xfId="241" applyNumberFormat="1" applyFont="1" applyBorder="1" applyAlignment="1">
      <alignment horizontal="left" wrapText="1"/>
    </xf>
    <xf numFmtId="0" fontId="1" fillId="0" borderId="29" xfId="241" applyNumberFormat="1" applyFont="1" applyFill="1" applyBorder="1" applyAlignment="1">
      <alignment horizontal="center" wrapText="1"/>
    </xf>
    <xf numFmtId="0" fontId="7" fillId="0" borderId="30" xfId="241" applyNumberFormat="1" applyFont="1" applyBorder="1" applyAlignment="1">
      <alignment horizontal="left" wrapText="1"/>
    </xf>
    <xf numFmtId="0" fontId="1" fillId="0" borderId="30" xfId="241" applyNumberFormat="1" applyFont="1" applyFill="1" applyBorder="1" applyAlignment="1">
      <alignment horizontal="center" wrapText="1"/>
    </xf>
    <xf numFmtId="0" fontId="1" fillId="0" borderId="34" xfId="241" applyNumberFormat="1" applyFont="1" applyFill="1" applyBorder="1" applyAlignment="1">
      <alignment horizontal="center" wrapText="1"/>
    </xf>
    <xf numFmtId="0" fontId="1" fillId="0" borderId="0" xfId="241" applyNumberFormat="1" applyFont="1" applyFill="1" applyAlignment="1">
      <alignment horizontal="center" wrapText="1"/>
    </xf>
    <xf numFmtId="0" fontId="1" fillId="0" borderId="35" xfId="241" applyNumberFormat="1" applyFont="1" applyFill="1" applyBorder="1" applyAlignment="1">
      <alignment horizontal="center" wrapText="1"/>
    </xf>
    <xf numFmtId="0" fontId="1" fillId="0" borderId="31" xfId="241" applyNumberFormat="1" applyFont="1" applyFill="1" applyBorder="1" applyAlignment="1">
      <alignment horizontal="center" wrapText="1"/>
    </xf>
    <xf numFmtId="0" fontId="1" fillId="0" borderId="32" xfId="241" applyNumberFormat="1" applyFont="1" applyFill="1" applyBorder="1" applyAlignment="1">
      <alignment horizontal="center" wrapText="1"/>
    </xf>
    <xf numFmtId="0" fontId="1" fillId="0" borderId="33" xfId="241" applyNumberFormat="1" applyFont="1" applyFill="1" applyBorder="1" applyAlignment="1">
      <alignment horizontal="center" wrapText="1"/>
    </xf>
    <xf numFmtId="0" fontId="7" fillId="0" borderId="18" xfId="241" applyNumberFormat="1" applyFont="1" applyBorder="1" applyAlignment="1">
      <alignment horizontal="left" wrapText="1"/>
    </xf>
    <xf numFmtId="0" fontId="7" fillId="0" borderId="19" xfId="241" applyNumberFormat="1" applyFont="1" applyBorder="1" applyAlignment="1">
      <alignment horizontal="left" wrapText="1"/>
    </xf>
    <xf numFmtId="0" fontId="7" fillId="0" borderId="29" xfId="241" applyNumberFormat="1" applyFont="1" applyBorder="1" applyAlignment="1">
      <alignment horizontal="left" wrapText="1"/>
    </xf>
    <xf numFmtId="0" fontId="1" fillId="0" borderId="29" xfId="241" applyNumberFormat="1" applyFont="1" applyBorder="1" applyAlignment="1">
      <alignment horizontal="center" wrapText="1"/>
    </xf>
    <xf numFmtId="170" fontId="1" fillId="0" borderId="29" xfId="241" applyNumberFormat="1" applyFont="1" applyFill="1" applyBorder="1" applyAlignment="1">
      <alignment horizontal="center" wrapText="1"/>
    </xf>
    <xf numFmtId="10" fontId="1" fillId="0" borderId="29" xfId="242" applyNumberFormat="1" applyFont="1" applyFill="1" applyBorder="1" applyAlignment="1">
      <alignment horizontal="center" wrapText="1"/>
    </xf>
    <xf numFmtId="175" fontId="1" fillId="0" borderId="29" xfId="241" applyNumberFormat="1" applyFont="1" applyFill="1" applyBorder="1" applyAlignment="1">
      <alignment horizontal="center" wrapText="1"/>
    </xf>
    <xf numFmtId="165" fontId="1" fillId="0" borderId="29" xfId="241" applyNumberFormat="1" applyFont="1" applyFill="1" applyBorder="1" applyAlignment="1">
      <alignment horizontal="center" wrapText="1"/>
    </xf>
    <xf numFmtId="10" fontId="2" fillId="0" borderId="29" xfId="242" applyNumberFormat="1" applyFont="1" applyFill="1" applyBorder="1" applyAlignment="1">
      <alignment horizontal="center" wrapText="1"/>
    </xf>
    <xf numFmtId="0" fontId="2" fillId="0" borderId="29" xfId="241" applyNumberFormat="1" applyFont="1" applyFill="1" applyBorder="1" applyAlignment="1">
      <alignment horizontal="center" wrapText="1"/>
    </xf>
    <xf numFmtId="177" fontId="1" fillId="0" borderId="29" xfId="241" applyNumberFormat="1" applyFont="1" applyFill="1" applyBorder="1" applyAlignment="1">
      <alignment horizontal="center" wrapText="1"/>
    </xf>
    <xf numFmtId="178" fontId="1" fillId="0" borderId="29" xfId="241" applyNumberFormat="1" applyFont="1" applyFill="1" applyBorder="1" applyAlignment="1">
      <alignment horizontal="center" wrapText="1"/>
    </xf>
    <xf numFmtId="171" fontId="1" fillId="0" borderId="29" xfId="241" applyNumberFormat="1" applyFont="1" applyFill="1" applyBorder="1" applyAlignment="1">
      <alignment horizontal="center" wrapText="1"/>
    </xf>
    <xf numFmtId="0" fontId="4" fillId="0" borderId="0" xfId="241" applyNumberFormat="1" applyFont="1" applyAlignment="1">
      <alignment horizontal="center" wrapText="1"/>
    </xf>
    <xf numFmtId="0" fontId="7" fillId="0" borderId="36" xfId="241" applyNumberFormat="1" applyFont="1" applyBorder="1" applyAlignment="1">
      <alignment horizontal="left" wrapText="1"/>
    </xf>
    <xf numFmtId="1" fontId="1" fillId="0" borderId="29" xfId="241" applyNumberFormat="1" applyFont="1" applyFill="1" applyBorder="1" applyAlignment="1">
      <alignment horizontal="center" wrapText="1"/>
    </xf>
    <xf numFmtId="176" fontId="1" fillId="0" borderId="29" xfId="241" applyNumberFormat="1" applyFont="1" applyFill="1" applyBorder="1" applyAlignment="1">
      <alignment horizontal="center" wrapText="1"/>
    </xf>
    <xf numFmtId="0" fontId="1" fillId="0" borderId="0" xfId="240" applyFont="1" applyAlignment="1">
      <alignment horizontal="left"/>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1" fillId="0" borderId="17" xfId="240" applyNumberFormat="1" applyFont="1" applyBorder="1" applyAlignment="1">
      <alignment horizontal="center" vertical="center" wrapText="1"/>
    </xf>
    <xf numFmtId="0" fontId="1" fillId="0" borderId="17" xfId="240" applyNumberFormat="1" applyFont="1" applyBorder="1" applyAlignment="1">
      <alignment horizontal="center" vertical="center" wrapText="1"/>
    </xf>
    <xf numFmtId="0" fontId="1" fillId="0" borderId="17" xfId="240" applyNumberFormat="1" applyFont="1" applyBorder="1" applyAlignment="1">
      <alignment horizontal="left" vertical="center" wrapText="1"/>
    </xf>
    <xf numFmtId="1" fontId="1" fillId="0" borderId="17" xfId="240" applyNumberFormat="1" applyFont="1" applyBorder="1" applyAlignment="1">
      <alignment horizontal="right" vertical="center" wrapText="1"/>
    </xf>
    <xf numFmtId="171" fontId="1" fillId="0" borderId="17" xfId="240" applyNumberFormat="1" applyFont="1" applyBorder="1" applyAlignment="1">
      <alignment horizontal="right" vertical="center" wrapText="1"/>
    </xf>
    <xf numFmtId="178" fontId="1" fillId="0" borderId="17" xfId="240" applyNumberFormat="1" applyFont="1" applyBorder="1" applyAlignment="1">
      <alignment horizontal="right" vertical="center" wrapText="1"/>
    </xf>
    <xf numFmtId="165" fontId="1" fillId="0" borderId="17" xfId="240" applyNumberFormat="1" applyFont="1" applyBorder="1" applyAlignment="1">
      <alignment horizontal="right" vertical="center" wrapText="1"/>
    </xf>
    <xf numFmtId="0" fontId="1" fillId="0" borderId="17" xfId="240" applyNumberFormat="1" applyFont="1" applyBorder="1" applyAlignment="1">
      <alignment horizontal="left" vertical="center" wrapText="1"/>
    </xf>
    <xf numFmtId="2" fontId="1" fillId="0" borderId="17" xfId="240" applyNumberFormat="1" applyFont="1" applyBorder="1" applyAlignment="1">
      <alignment horizontal="right" vertical="center" wrapText="1"/>
    </xf>
    <xf numFmtId="166" fontId="1" fillId="0" borderId="17" xfId="240" applyNumberFormat="1" applyFont="1" applyBorder="1" applyAlignment="1">
      <alignment horizontal="right" vertical="center" wrapText="1"/>
    </xf>
    <xf numFmtId="169" fontId="1" fillId="0" borderId="17" xfId="240" applyNumberFormat="1" applyFont="1" applyBorder="1" applyAlignment="1">
      <alignment horizontal="right" vertical="center" wrapText="1"/>
    </xf>
    <xf numFmtId="179" fontId="1" fillId="0" borderId="17" xfId="240" applyNumberFormat="1" applyFont="1" applyBorder="1" applyAlignment="1">
      <alignment horizontal="right" vertical="center" wrapText="1"/>
    </xf>
    <xf numFmtId="174" fontId="1" fillId="0" borderId="17" xfId="240" applyNumberFormat="1" applyFont="1" applyBorder="1" applyAlignment="1">
      <alignment horizontal="right" vertical="center" wrapText="1"/>
    </xf>
    <xf numFmtId="3" fontId="1" fillId="0" borderId="17" xfId="240" applyNumberFormat="1" applyFont="1" applyBorder="1" applyAlignment="1">
      <alignment horizontal="right" vertical="center" wrapText="1"/>
    </xf>
    <xf numFmtId="175" fontId="1" fillId="0" borderId="17" xfId="240" applyNumberFormat="1" applyFont="1" applyBorder="1" applyAlignment="1">
      <alignment horizontal="right" vertical="center" wrapText="1"/>
    </xf>
  </cellXfs>
  <cellStyles count="244">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6.2. Паспорт фин осв ввод" xfId="243"/>
    <cellStyle name="Обычный_7. Паспорт отчет о закупке" xfId="240"/>
    <cellStyle name="Обычный_8. Общие сведения" xfId="241"/>
    <cellStyle name="Обычный_Форматы по компаниям_last" xfId="4"/>
    <cellStyle name="Плохой 2" xfId="190"/>
    <cellStyle name="Пояснение 2" xfId="191"/>
    <cellStyle name="Примечание 2" xfId="192"/>
    <cellStyle name="Процентный" xfId="242"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85" zoomScaleNormal="85" workbookViewId="0">
      <selection activeCell="A12" sqref="A12:C12"/>
    </sheetView>
  </sheetViews>
  <sheetFormatPr defaultColWidth="8.7109375" defaultRowHeight="15.75" x14ac:dyDescent="0.25"/>
  <cols>
    <col min="1" max="1" width="8.7109375" style="1" customWidth="1"/>
    <col min="2" max="2" width="59" style="1" customWidth="1"/>
    <col min="3" max="3" width="64.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2" t="s">
        <v>621</v>
      </c>
      <c r="B5" s="92"/>
      <c r="C5" s="92"/>
    </row>
    <row r="7" spans="1:3" s="1" customFormat="1" ht="18.95" customHeight="1" x14ac:dyDescent="0.3">
      <c r="A7" s="93" t="s">
        <v>3</v>
      </c>
      <c r="B7" s="93"/>
      <c r="C7" s="93"/>
    </row>
    <row r="9" spans="1:3" s="1" customFormat="1" ht="15.95" customHeight="1" x14ac:dyDescent="0.25">
      <c r="A9" s="92" t="s">
        <v>636</v>
      </c>
      <c r="B9" s="92"/>
      <c r="C9" s="92"/>
    </row>
    <row r="10" spans="1:3" s="1" customFormat="1" ht="15.95" customHeight="1" x14ac:dyDescent="0.25">
      <c r="A10" s="90" t="s">
        <v>4</v>
      </c>
      <c r="B10" s="90"/>
      <c r="C10" s="90"/>
    </row>
    <row r="12" spans="1:3" s="1" customFormat="1" ht="15.95" customHeight="1" x14ac:dyDescent="0.25">
      <c r="A12" s="92" t="s">
        <v>451</v>
      </c>
      <c r="B12" s="92"/>
      <c r="C12" s="92"/>
    </row>
    <row r="13" spans="1:3" s="1" customFormat="1" ht="15.95" customHeight="1" x14ac:dyDescent="0.25">
      <c r="A13" s="90" t="s">
        <v>5</v>
      </c>
      <c r="B13" s="90"/>
      <c r="C13" s="90"/>
    </row>
    <row r="15" spans="1:3" s="1" customFormat="1" ht="15.95" customHeight="1" x14ac:dyDescent="0.25">
      <c r="A15" s="89" t="s">
        <v>455</v>
      </c>
      <c r="B15" s="89"/>
      <c r="C15" s="89"/>
    </row>
    <row r="16" spans="1:3" s="1" customFormat="1" ht="15.95" customHeight="1" x14ac:dyDescent="0.25">
      <c r="A16" s="90" t="s">
        <v>6</v>
      </c>
      <c r="B16" s="90"/>
      <c r="C16" s="90"/>
    </row>
    <row r="18" spans="1:3" s="1" customFormat="1" ht="18.95" customHeight="1" x14ac:dyDescent="0.3">
      <c r="A18" s="91" t="s">
        <v>7</v>
      </c>
      <c r="B18" s="91"/>
      <c r="C18" s="9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414</v>
      </c>
    </row>
    <row r="23" spans="1:3" s="1" customFormat="1" ht="55.5" customHeight="1" x14ac:dyDescent="0.25">
      <c r="A23" s="5">
        <v>2</v>
      </c>
      <c r="B23" s="2" t="s">
        <v>12</v>
      </c>
      <c r="C23" s="13" t="s">
        <v>448</v>
      </c>
    </row>
    <row r="24" spans="1:3" s="1" customFormat="1" ht="48" customHeight="1" x14ac:dyDescent="0.25">
      <c r="A24" s="5">
        <v>3</v>
      </c>
      <c r="B24" s="2" t="s">
        <v>13</v>
      </c>
      <c r="C24" s="13" t="s">
        <v>635</v>
      </c>
    </row>
    <row r="25" spans="1:3" s="1" customFormat="1" ht="32.1" customHeight="1" x14ac:dyDescent="0.25">
      <c r="A25" s="5">
        <v>4</v>
      </c>
      <c r="B25" s="2" t="s">
        <v>14</v>
      </c>
      <c r="C25" s="13" t="s">
        <v>413</v>
      </c>
    </row>
    <row r="26" spans="1:3" s="1" customFormat="1" ht="48" customHeight="1" x14ac:dyDescent="0.25">
      <c r="A26" s="5">
        <v>5</v>
      </c>
      <c r="B26" s="2" t="s">
        <v>15</v>
      </c>
      <c r="C26" s="81" t="s">
        <v>633</v>
      </c>
    </row>
    <row r="27" spans="1:3" s="1" customFormat="1" ht="15.95" customHeight="1" x14ac:dyDescent="0.25">
      <c r="A27" s="5">
        <v>6</v>
      </c>
      <c r="B27" s="2" t="s">
        <v>16</v>
      </c>
      <c r="C27" s="13" t="s">
        <v>415</v>
      </c>
    </row>
    <row r="28" spans="1:3" s="1" customFormat="1" ht="32.1" customHeight="1" x14ac:dyDescent="0.25">
      <c r="A28" s="5">
        <v>7</v>
      </c>
      <c r="B28" s="2" t="s">
        <v>17</v>
      </c>
      <c r="C28" s="13" t="s">
        <v>415</v>
      </c>
    </row>
    <row r="29" spans="1:3" s="1" customFormat="1" ht="32.1" customHeight="1" x14ac:dyDescent="0.25">
      <c r="A29" s="5">
        <v>8</v>
      </c>
      <c r="B29" s="2" t="s">
        <v>18</v>
      </c>
      <c r="C29" s="13" t="s">
        <v>415</v>
      </c>
    </row>
    <row r="30" spans="1:3" s="1" customFormat="1" ht="32.1" customHeight="1" x14ac:dyDescent="0.25">
      <c r="A30" s="5">
        <v>9</v>
      </c>
      <c r="B30" s="2" t="s">
        <v>19</v>
      </c>
      <c r="C30" s="13" t="s">
        <v>415</v>
      </c>
    </row>
    <row r="31" spans="1:3" s="1" customFormat="1" ht="32.1" customHeight="1" x14ac:dyDescent="0.25">
      <c r="A31" s="5">
        <v>10</v>
      </c>
      <c r="B31" s="2" t="s">
        <v>20</v>
      </c>
      <c r="C31" s="13" t="s">
        <v>415</v>
      </c>
    </row>
    <row r="32" spans="1:3" s="1" customFormat="1" ht="78.95" customHeight="1" x14ac:dyDescent="0.25">
      <c r="A32" s="5">
        <v>11</v>
      </c>
      <c r="B32" s="2" t="s">
        <v>21</v>
      </c>
      <c r="C32" s="13" t="s">
        <v>416</v>
      </c>
    </row>
    <row r="33" spans="1:3" s="1" customFormat="1" ht="78.95" customHeight="1" x14ac:dyDescent="0.25">
      <c r="A33" s="5">
        <v>12</v>
      </c>
      <c r="B33" s="2" t="s">
        <v>22</v>
      </c>
      <c r="C33" s="13" t="s">
        <v>415</v>
      </c>
    </row>
    <row r="34" spans="1:3" s="1" customFormat="1" ht="48" customHeight="1" x14ac:dyDescent="0.25">
      <c r="A34" s="5">
        <v>13</v>
      </c>
      <c r="B34" s="2" t="s">
        <v>23</v>
      </c>
      <c r="C34" s="13" t="s">
        <v>415</v>
      </c>
    </row>
    <row r="35" spans="1:3" s="1" customFormat="1" ht="32.1" customHeight="1" x14ac:dyDescent="0.25">
      <c r="A35" s="5">
        <v>14</v>
      </c>
      <c r="B35" s="2" t="s">
        <v>24</v>
      </c>
      <c r="C35" s="13" t="s">
        <v>415</v>
      </c>
    </row>
    <row r="36" spans="1:3" s="1" customFormat="1" ht="15.95" customHeight="1" x14ac:dyDescent="0.25">
      <c r="A36" s="5">
        <v>15</v>
      </c>
      <c r="B36" s="2" t="s">
        <v>25</v>
      </c>
      <c r="C36" s="13" t="s">
        <v>415</v>
      </c>
    </row>
    <row r="37" spans="1:3" s="1" customFormat="1" ht="15.95" customHeight="1" x14ac:dyDescent="0.25">
      <c r="A37" s="5">
        <v>16</v>
      </c>
      <c r="B37" s="2" t="s">
        <v>26</v>
      </c>
      <c r="C37" s="13" t="s">
        <v>415</v>
      </c>
    </row>
    <row r="38" spans="1:3" s="1" customFormat="1" ht="149.44999999999999" customHeight="1" x14ac:dyDescent="0.25">
      <c r="A38" s="5">
        <v>17</v>
      </c>
      <c r="B38" s="2" t="s">
        <v>27</v>
      </c>
      <c r="C38" s="66" t="s">
        <v>496</v>
      </c>
    </row>
    <row r="39" spans="1:3" s="1" customFormat="1" ht="95.1" customHeight="1" x14ac:dyDescent="0.25">
      <c r="A39" s="5">
        <v>18</v>
      </c>
      <c r="B39" s="2" t="s">
        <v>28</v>
      </c>
      <c r="C39" s="28" t="s">
        <v>416</v>
      </c>
    </row>
    <row r="40" spans="1:3" s="1" customFormat="1" ht="63" customHeight="1" x14ac:dyDescent="0.25">
      <c r="A40" s="5">
        <v>19</v>
      </c>
      <c r="B40" s="2" t="s">
        <v>29</v>
      </c>
      <c r="C40" s="28" t="s">
        <v>435</v>
      </c>
    </row>
    <row r="41" spans="1:3" s="1" customFormat="1" ht="158.1" customHeight="1" x14ac:dyDescent="0.25">
      <c r="A41" s="5">
        <v>20</v>
      </c>
      <c r="B41" s="2" t="s">
        <v>30</v>
      </c>
      <c r="C41" s="28" t="s">
        <v>417</v>
      </c>
    </row>
    <row r="42" spans="1:3" s="1" customFormat="1" ht="78.95" customHeight="1" x14ac:dyDescent="0.25">
      <c r="A42" s="5">
        <v>21</v>
      </c>
      <c r="B42" s="2" t="s">
        <v>31</v>
      </c>
      <c r="C42" s="28" t="s">
        <v>435</v>
      </c>
    </row>
    <row r="43" spans="1:3" s="1" customFormat="1" ht="78.95" customHeight="1" x14ac:dyDescent="0.25">
      <c r="A43" s="5">
        <v>22</v>
      </c>
      <c r="B43" s="2" t="s">
        <v>32</v>
      </c>
      <c r="C43" s="28" t="s">
        <v>435</v>
      </c>
    </row>
    <row r="44" spans="1:3" s="1" customFormat="1" ht="78.95" customHeight="1" x14ac:dyDescent="0.25">
      <c r="A44" s="5">
        <v>23</v>
      </c>
      <c r="B44" s="2" t="s">
        <v>33</v>
      </c>
      <c r="C44" s="28" t="s">
        <v>435</v>
      </c>
    </row>
    <row r="45" spans="1:3" s="1" customFormat="1" ht="48" customHeight="1" x14ac:dyDescent="0.25">
      <c r="A45" s="5">
        <v>24</v>
      </c>
      <c r="B45" s="2" t="s">
        <v>34</v>
      </c>
      <c r="C45" s="29" t="s">
        <v>471</v>
      </c>
    </row>
    <row r="46" spans="1:3" s="1" customFormat="1" ht="48" customHeight="1" x14ac:dyDescent="0.25">
      <c r="A46" s="5">
        <v>25</v>
      </c>
      <c r="B46" s="2" t="s">
        <v>35</v>
      </c>
      <c r="C46" s="29"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92"/>
  <sheetViews>
    <sheetView zoomScale="70" zoomScaleNormal="70" zoomScaleSheetLayoutView="70" workbookViewId="0">
      <selection activeCell="H22" sqref="H22"/>
    </sheetView>
  </sheetViews>
  <sheetFormatPr defaultColWidth="9.140625" defaultRowHeight="15.75" x14ac:dyDescent="0.25"/>
  <cols>
    <col min="1" max="1" width="9.140625" style="41"/>
    <col min="2" max="2" width="57.85546875" style="41" customWidth="1"/>
    <col min="3" max="3" width="13" style="39" customWidth="1"/>
    <col min="4" max="4" width="17.85546875" style="39" customWidth="1"/>
    <col min="5" max="5" width="20.42578125" style="40" customWidth="1"/>
    <col min="6" max="6" width="18.7109375" style="40" customWidth="1"/>
    <col min="7" max="7" width="14.5703125" style="38" customWidth="1"/>
    <col min="8" max="8" width="15.7109375" style="38" customWidth="1"/>
    <col min="9" max="9" width="15.7109375" style="52" customWidth="1"/>
    <col min="10" max="10" width="15.7109375" style="38" customWidth="1"/>
    <col min="11" max="11" width="15.7109375" style="52" customWidth="1"/>
    <col min="12" max="12" width="15.7109375" style="39" customWidth="1"/>
    <col min="13" max="13" width="15.7109375" style="40" customWidth="1"/>
    <col min="14" max="14" width="15.7109375" style="39" customWidth="1"/>
    <col min="15" max="15" width="15.7109375" style="40" customWidth="1"/>
    <col min="16" max="16" width="15.7109375" style="39" customWidth="1"/>
    <col min="17" max="17" width="15.7109375" style="40" customWidth="1"/>
    <col min="18" max="18" width="15.7109375" style="39" customWidth="1"/>
    <col min="19" max="19" width="15.7109375" style="40" customWidth="1"/>
    <col min="20" max="20" width="15.7109375" style="39" customWidth="1"/>
    <col min="21" max="21" width="15.7109375" style="40" customWidth="1"/>
    <col min="22" max="22" width="15.7109375" style="39" customWidth="1"/>
    <col min="23" max="23" width="15.7109375" style="40" customWidth="1"/>
    <col min="24" max="24" width="15.7109375" style="39" customWidth="1"/>
    <col min="25" max="25" width="15.7109375" style="40" customWidth="1"/>
    <col min="26" max="26" width="15.7109375" style="39" customWidth="1"/>
    <col min="27" max="27" width="15.7109375" style="40" customWidth="1"/>
    <col min="28" max="28" width="15.7109375" style="39" customWidth="1"/>
    <col min="29" max="29" width="15.7109375" style="40" customWidth="1"/>
    <col min="30" max="30" width="15.7109375" style="39" customWidth="1"/>
    <col min="31" max="31" width="15.7109375" style="40" customWidth="1"/>
    <col min="32" max="32" width="15.7109375" style="39" customWidth="1"/>
    <col min="33" max="33" width="15.7109375" style="40" customWidth="1"/>
    <col min="34" max="34" width="15.7109375" style="39" customWidth="1"/>
    <col min="35" max="35" width="15.7109375" style="40" customWidth="1"/>
    <col min="36" max="36" width="15.7109375" style="39" customWidth="1"/>
    <col min="37" max="37" width="15.7109375" style="40" customWidth="1"/>
    <col min="38" max="38" width="15.7109375" style="39" customWidth="1"/>
    <col min="39" max="39" width="15.7109375" style="40" customWidth="1"/>
    <col min="40" max="40" width="15.7109375" style="39" customWidth="1"/>
    <col min="41" max="41" width="15.7109375" style="40" customWidth="1"/>
    <col min="42" max="42" width="15.7109375" style="39" customWidth="1"/>
    <col min="43" max="43" width="15.7109375" style="40" customWidth="1"/>
    <col min="44" max="44" width="15.7109375" style="39" customWidth="1"/>
    <col min="45" max="45" width="15.7109375" style="40" customWidth="1"/>
    <col min="46" max="46" width="15.7109375" style="39" customWidth="1"/>
    <col min="47" max="47" width="15.7109375" style="40" customWidth="1"/>
    <col min="48" max="49" width="15.7109375" style="39" customWidth="1"/>
    <col min="50" max="52" width="0" style="41" hidden="1" customWidth="1"/>
    <col min="53" max="53" width="25" style="41" hidden="1" customWidth="1"/>
    <col min="54" max="16384" width="9.140625" style="41"/>
  </cols>
  <sheetData>
    <row r="1" spans="1:49" x14ac:dyDescent="0.25">
      <c r="A1" s="82"/>
      <c r="B1" s="82"/>
      <c r="C1" s="83" t="s">
        <v>449</v>
      </c>
      <c r="D1" s="82"/>
      <c r="E1" s="82"/>
      <c r="F1" s="82"/>
      <c r="G1" s="82"/>
      <c r="H1" s="82"/>
      <c r="I1" s="82"/>
      <c r="J1" s="83" t="s">
        <v>0</v>
      </c>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W1" s="82"/>
    </row>
    <row r="2" spans="1:49" x14ac:dyDescent="0.25">
      <c r="A2" s="82"/>
      <c r="B2" s="82"/>
      <c r="C2" s="83" t="s">
        <v>449</v>
      </c>
      <c r="D2" s="82"/>
      <c r="E2" s="82"/>
      <c r="F2" s="82"/>
      <c r="G2" s="82"/>
      <c r="H2" s="82"/>
      <c r="I2" s="82"/>
      <c r="J2" s="83" t="s">
        <v>1</v>
      </c>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row>
    <row r="3" spans="1:49" x14ac:dyDescent="0.25">
      <c r="A3" s="82"/>
      <c r="B3" s="82"/>
      <c r="C3" s="83" t="s">
        <v>449</v>
      </c>
      <c r="D3" s="82"/>
      <c r="E3" s="82"/>
      <c r="F3" s="82"/>
      <c r="G3" s="82"/>
      <c r="H3" s="82"/>
      <c r="I3" s="82"/>
      <c r="J3" s="83" t="s">
        <v>2</v>
      </c>
      <c r="K3" s="82"/>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row>
    <row r="4" spans="1:49" ht="18.75" customHeight="1" x14ac:dyDescent="0.25">
      <c r="A4" s="8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row>
    <row r="5" spans="1:49" x14ac:dyDescent="0.25">
      <c r="A5" s="135" t="s">
        <v>621</v>
      </c>
      <c r="B5" s="135"/>
      <c r="C5" s="135"/>
      <c r="D5" s="135"/>
      <c r="E5" s="135"/>
      <c r="F5" s="135"/>
      <c r="G5" s="135"/>
      <c r="H5" s="135"/>
      <c r="I5" s="135"/>
      <c r="J5" s="135"/>
      <c r="K5" s="135"/>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row>
    <row r="6" spans="1:49" x14ac:dyDescent="0.25">
      <c r="A6" s="82"/>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row>
    <row r="7" spans="1:49" ht="18.75" x14ac:dyDescent="0.3">
      <c r="A7" s="136" t="s">
        <v>419</v>
      </c>
      <c r="B7" s="136"/>
      <c r="C7" s="136"/>
      <c r="D7" s="136"/>
      <c r="E7" s="136"/>
      <c r="F7" s="136"/>
      <c r="G7" s="136"/>
      <c r="H7" s="136"/>
      <c r="I7" s="136"/>
      <c r="J7" s="136"/>
      <c r="K7" s="136"/>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row>
    <row r="8" spans="1:49" x14ac:dyDescent="0.25">
      <c r="A8" s="82"/>
      <c r="B8" s="82"/>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row>
    <row r="9" spans="1:49" ht="18.75" customHeight="1" x14ac:dyDescent="0.25">
      <c r="A9" s="135" t="s">
        <v>637</v>
      </c>
      <c r="B9" s="135"/>
      <c r="C9" s="135"/>
      <c r="D9" s="135"/>
      <c r="E9" s="135"/>
      <c r="F9" s="135"/>
      <c r="G9" s="135"/>
      <c r="H9" s="135"/>
      <c r="I9" s="135"/>
      <c r="J9" s="135"/>
      <c r="K9" s="135"/>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82"/>
    </row>
    <row r="10" spans="1:49" x14ac:dyDescent="0.25">
      <c r="A10" s="127" t="s">
        <v>420</v>
      </c>
      <c r="B10" s="127"/>
      <c r="C10" s="127"/>
      <c r="D10" s="127"/>
      <c r="E10" s="127"/>
      <c r="F10" s="127"/>
      <c r="G10" s="127"/>
      <c r="H10" s="127"/>
      <c r="I10" s="127"/>
      <c r="J10" s="127"/>
      <c r="K10" s="127"/>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row>
    <row r="11" spans="1:49" x14ac:dyDescent="0.25">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row>
    <row r="12" spans="1:49" x14ac:dyDescent="0.25">
      <c r="A12" s="135" t="s">
        <v>451</v>
      </c>
      <c r="B12" s="135"/>
      <c r="C12" s="135"/>
      <c r="D12" s="135"/>
      <c r="E12" s="135"/>
      <c r="F12" s="135"/>
      <c r="G12" s="135"/>
      <c r="H12" s="135"/>
      <c r="I12" s="135"/>
      <c r="J12" s="135"/>
      <c r="K12" s="135"/>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row>
    <row r="13" spans="1:49" ht="16.5" customHeight="1" x14ac:dyDescent="0.25">
      <c r="A13" s="127" t="s">
        <v>421</v>
      </c>
      <c r="B13" s="127"/>
      <c r="C13" s="127"/>
      <c r="D13" s="127"/>
      <c r="E13" s="127"/>
      <c r="F13" s="127"/>
      <c r="G13" s="127"/>
      <c r="H13" s="127"/>
      <c r="I13" s="127"/>
      <c r="J13" s="127"/>
      <c r="K13" s="127"/>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row>
    <row r="14" spans="1:49" ht="57" customHeight="1" x14ac:dyDescent="0.25">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row>
    <row r="15" spans="1:49" ht="15.75" customHeight="1" x14ac:dyDescent="0.25">
      <c r="A15" s="134" t="s">
        <v>455</v>
      </c>
      <c r="B15" s="134"/>
      <c r="C15" s="134"/>
      <c r="D15" s="134"/>
      <c r="E15" s="134"/>
      <c r="F15" s="134"/>
      <c r="G15" s="134"/>
      <c r="H15" s="134"/>
      <c r="I15" s="134"/>
      <c r="J15" s="134"/>
      <c r="K15" s="134"/>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82"/>
    </row>
    <row r="16" spans="1:49" x14ac:dyDescent="0.25">
      <c r="A16" s="127" t="s">
        <v>422</v>
      </c>
      <c r="B16" s="127"/>
      <c r="C16" s="127"/>
      <c r="D16" s="127"/>
      <c r="E16" s="127"/>
      <c r="F16" s="127"/>
      <c r="G16" s="127"/>
      <c r="H16" s="127"/>
      <c r="I16" s="127"/>
      <c r="J16" s="127"/>
      <c r="K16" s="127"/>
      <c r="L16" s="82"/>
      <c r="M16" s="82"/>
      <c r="N16" s="82"/>
      <c r="O16" s="82"/>
      <c r="P16" s="82"/>
      <c r="Q16" s="82"/>
      <c r="R16" s="82"/>
      <c r="S16" s="82"/>
      <c r="T16" s="82"/>
      <c r="U16" s="82"/>
      <c r="V16" s="82"/>
      <c r="W16" s="82"/>
      <c r="X16" s="82"/>
      <c r="Y16" s="82"/>
      <c r="Z16" s="82"/>
      <c r="AA16" s="82"/>
      <c r="AB16" s="82"/>
      <c r="AC16" s="82"/>
      <c r="AD16" s="82"/>
      <c r="AE16" s="82"/>
      <c r="AF16" s="82"/>
      <c r="AG16" s="82"/>
      <c r="AH16" s="82"/>
      <c r="AI16" s="82"/>
      <c r="AJ16" s="82"/>
      <c r="AK16" s="82"/>
      <c r="AL16" s="82"/>
      <c r="AM16" s="82"/>
      <c r="AN16" s="82"/>
      <c r="AO16" s="82"/>
      <c r="AP16" s="82"/>
      <c r="AQ16" s="82"/>
      <c r="AR16" s="82"/>
      <c r="AS16" s="82"/>
      <c r="AT16" s="82"/>
      <c r="AU16" s="82"/>
      <c r="AV16" s="82"/>
      <c r="AW16" s="82"/>
    </row>
    <row r="17" spans="1:52" x14ac:dyDescent="0.25">
      <c r="A17" s="82"/>
      <c r="B17" s="82"/>
      <c r="C17" s="82"/>
      <c r="D17" s="82"/>
      <c r="E17" s="82"/>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row>
    <row r="18" spans="1:52" ht="18.75" customHeight="1" x14ac:dyDescent="0.3">
      <c r="A18" s="128" t="s">
        <v>266</v>
      </c>
      <c r="B18" s="128"/>
      <c r="C18" s="128"/>
      <c r="D18" s="128"/>
      <c r="E18" s="128"/>
      <c r="F18" s="128"/>
      <c r="G18" s="128"/>
      <c r="H18" s="128"/>
      <c r="I18" s="128"/>
      <c r="J18" s="128"/>
      <c r="K18" s="128"/>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c r="AQ18" s="82"/>
      <c r="AR18" s="82"/>
      <c r="AS18" s="82"/>
      <c r="AT18" s="82"/>
      <c r="AU18" s="82"/>
      <c r="AV18" s="82"/>
      <c r="AW18" s="82"/>
    </row>
    <row r="19" spans="1:52" x14ac:dyDescent="0.25">
      <c r="A19" s="82"/>
      <c r="B19" s="82"/>
      <c r="C19" s="82"/>
      <c r="D19" s="82"/>
      <c r="E19" s="82"/>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row>
    <row r="20" spans="1:52" ht="33" customHeight="1" x14ac:dyDescent="0.25">
      <c r="A20" s="129" t="s">
        <v>267</v>
      </c>
      <c r="B20" s="129" t="s">
        <v>268</v>
      </c>
      <c r="C20" s="129" t="s">
        <v>269</v>
      </c>
      <c r="D20" s="129"/>
      <c r="E20" s="129" t="s">
        <v>270</v>
      </c>
      <c r="F20" s="129"/>
      <c r="G20" s="129" t="s">
        <v>638</v>
      </c>
      <c r="H20" s="126" t="s">
        <v>437</v>
      </c>
      <c r="I20" s="126"/>
      <c r="J20" s="126"/>
      <c r="K20" s="126"/>
      <c r="L20" s="126" t="s">
        <v>447</v>
      </c>
      <c r="M20" s="126"/>
      <c r="N20" s="126"/>
      <c r="O20" s="126"/>
      <c r="P20" s="126" t="s">
        <v>446</v>
      </c>
      <c r="Q20" s="126"/>
      <c r="R20" s="126"/>
      <c r="S20" s="126"/>
      <c r="T20" s="126" t="s">
        <v>445</v>
      </c>
      <c r="U20" s="126"/>
      <c r="V20" s="126"/>
      <c r="W20" s="126"/>
      <c r="X20" s="126" t="s">
        <v>444</v>
      </c>
      <c r="Y20" s="126"/>
      <c r="Z20" s="126"/>
      <c r="AA20" s="126"/>
      <c r="AB20" s="126" t="s">
        <v>443</v>
      </c>
      <c r="AC20" s="126"/>
      <c r="AD20" s="126"/>
      <c r="AE20" s="126"/>
      <c r="AF20" s="126" t="s">
        <v>442</v>
      </c>
      <c r="AG20" s="126"/>
      <c r="AH20" s="126"/>
      <c r="AI20" s="126"/>
      <c r="AJ20" s="126" t="s">
        <v>441</v>
      </c>
      <c r="AK20" s="126"/>
      <c r="AL20" s="126"/>
      <c r="AM20" s="126"/>
      <c r="AN20" s="126" t="s">
        <v>440</v>
      </c>
      <c r="AO20" s="126"/>
      <c r="AP20" s="126"/>
      <c r="AQ20" s="126"/>
      <c r="AR20" s="126" t="s">
        <v>439</v>
      </c>
      <c r="AS20" s="126"/>
      <c r="AT20" s="126"/>
      <c r="AU20" s="126"/>
      <c r="AV20" s="129" t="s">
        <v>271</v>
      </c>
      <c r="AW20" s="129"/>
      <c r="AX20" s="42"/>
      <c r="AY20" s="42"/>
      <c r="AZ20" s="43"/>
    </row>
    <row r="21" spans="1:52" ht="99.75" customHeight="1" x14ac:dyDescent="0.25">
      <c r="A21" s="130"/>
      <c r="B21" s="130"/>
      <c r="C21" s="132"/>
      <c r="D21" s="133"/>
      <c r="E21" s="132"/>
      <c r="F21" s="133"/>
      <c r="G21" s="130"/>
      <c r="H21" s="126" t="s">
        <v>204</v>
      </c>
      <c r="I21" s="126"/>
      <c r="J21" s="126" t="s">
        <v>438</v>
      </c>
      <c r="K21" s="126"/>
      <c r="L21" s="126" t="s">
        <v>204</v>
      </c>
      <c r="M21" s="126"/>
      <c r="N21" s="126" t="s">
        <v>438</v>
      </c>
      <c r="O21" s="126"/>
      <c r="P21" s="126" t="s">
        <v>204</v>
      </c>
      <c r="Q21" s="126"/>
      <c r="R21" s="126" t="s">
        <v>438</v>
      </c>
      <c r="S21" s="126"/>
      <c r="T21" s="126" t="s">
        <v>204</v>
      </c>
      <c r="U21" s="126"/>
      <c r="V21" s="126" t="s">
        <v>438</v>
      </c>
      <c r="W21" s="126"/>
      <c r="X21" s="126" t="s">
        <v>204</v>
      </c>
      <c r="Y21" s="126"/>
      <c r="Z21" s="126" t="s">
        <v>639</v>
      </c>
      <c r="AA21" s="126"/>
      <c r="AB21" s="126" t="s">
        <v>204</v>
      </c>
      <c r="AC21" s="126"/>
      <c r="AD21" s="126" t="s">
        <v>639</v>
      </c>
      <c r="AE21" s="126"/>
      <c r="AF21" s="126" t="s">
        <v>204</v>
      </c>
      <c r="AG21" s="126"/>
      <c r="AH21" s="126" t="s">
        <v>639</v>
      </c>
      <c r="AI21" s="126"/>
      <c r="AJ21" s="126" t="s">
        <v>204</v>
      </c>
      <c r="AK21" s="126"/>
      <c r="AL21" s="126" t="s">
        <v>639</v>
      </c>
      <c r="AM21" s="126"/>
      <c r="AN21" s="126" t="s">
        <v>204</v>
      </c>
      <c r="AO21" s="126"/>
      <c r="AP21" s="126" t="s">
        <v>639</v>
      </c>
      <c r="AQ21" s="126"/>
      <c r="AR21" s="126" t="s">
        <v>204</v>
      </c>
      <c r="AS21" s="126"/>
      <c r="AT21" s="126" t="s">
        <v>639</v>
      </c>
      <c r="AU21" s="126"/>
      <c r="AV21" s="132"/>
      <c r="AW21" s="133"/>
      <c r="AX21" s="44"/>
      <c r="AY21" s="44"/>
    </row>
    <row r="22" spans="1:52" ht="89.25" customHeight="1" x14ac:dyDescent="0.25">
      <c r="A22" s="131"/>
      <c r="B22" s="131"/>
      <c r="C22" s="84" t="s">
        <v>204</v>
      </c>
      <c r="D22" s="84" t="s">
        <v>272</v>
      </c>
      <c r="E22" s="84" t="s">
        <v>436</v>
      </c>
      <c r="F22" s="84" t="s">
        <v>713</v>
      </c>
      <c r="G22" s="131"/>
      <c r="H22" s="84" t="s">
        <v>273</v>
      </c>
      <c r="I22" s="84" t="s">
        <v>274</v>
      </c>
      <c r="J22" s="84" t="s">
        <v>273</v>
      </c>
      <c r="K22" s="84" t="s">
        <v>274</v>
      </c>
      <c r="L22" s="84" t="s">
        <v>273</v>
      </c>
      <c r="M22" s="84" t="s">
        <v>274</v>
      </c>
      <c r="N22" s="84" t="s">
        <v>273</v>
      </c>
      <c r="O22" s="84" t="s">
        <v>274</v>
      </c>
      <c r="P22" s="84" t="s">
        <v>273</v>
      </c>
      <c r="Q22" s="84" t="s">
        <v>274</v>
      </c>
      <c r="R22" s="84" t="s">
        <v>273</v>
      </c>
      <c r="S22" s="84" t="s">
        <v>274</v>
      </c>
      <c r="T22" s="84" t="s">
        <v>273</v>
      </c>
      <c r="U22" s="84" t="s">
        <v>274</v>
      </c>
      <c r="V22" s="84" t="s">
        <v>273</v>
      </c>
      <c r="W22" s="84" t="s">
        <v>274</v>
      </c>
      <c r="X22" s="84" t="s">
        <v>273</v>
      </c>
      <c r="Y22" s="84" t="s">
        <v>274</v>
      </c>
      <c r="Z22" s="84" t="s">
        <v>273</v>
      </c>
      <c r="AA22" s="84" t="s">
        <v>274</v>
      </c>
      <c r="AB22" s="84" t="s">
        <v>273</v>
      </c>
      <c r="AC22" s="84" t="s">
        <v>274</v>
      </c>
      <c r="AD22" s="84" t="s">
        <v>273</v>
      </c>
      <c r="AE22" s="84" t="s">
        <v>274</v>
      </c>
      <c r="AF22" s="84" t="s">
        <v>273</v>
      </c>
      <c r="AG22" s="84" t="s">
        <v>274</v>
      </c>
      <c r="AH22" s="84" t="s">
        <v>273</v>
      </c>
      <c r="AI22" s="84" t="s">
        <v>274</v>
      </c>
      <c r="AJ22" s="84" t="s">
        <v>273</v>
      </c>
      <c r="AK22" s="84" t="s">
        <v>274</v>
      </c>
      <c r="AL22" s="84" t="s">
        <v>273</v>
      </c>
      <c r="AM22" s="84" t="s">
        <v>274</v>
      </c>
      <c r="AN22" s="84" t="s">
        <v>273</v>
      </c>
      <c r="AO22" s="84" t="s">
        <v>274</v>
      </c>
      <c r="AP22" s="84" t="s">
        <v>273</v>
      </c>
      <c r="AQ22" s="84" t="s">
        <v>274</v>
      </c>
      <c r="AR22" s="84" t="s">
        <v>273</v>
      </c>
      <c r="AS22" s="84" t="s">
        <v>274</v>
      </c>
      <c r="AT22" s="84" t="s">
        <v>273</v>
      </c>
      <c r="AU22" s="84" t="s">
        <v>274</v>
      </c>
      <c r="AV22" s="84" t="s">
        <v>423</v>
      </c>
      <c r="AW22" s="84" t="s">
        <v>639</v>
      </c>
      <c r="AX22" s="44"/>
      <c r="AY22" s="44"/>
    </row>
    <row r="23" spans="1:52" ht="19.5" customHeight="1" x14ac:dyDescent="0.25">
      <c r="A23" s="85" t="s">
        <v>622</v>
      </c>
      <c r="B23" s="85" t="s">
        <v>623</v>
      </c>
      <c r="C23" s="85" t="s">
        <v>624</v>
      </c>
      <c r="D23" s="85" t="s">
        <v>625</v>
      </c>
      <c r="E23" s="85" t="s">
        <v>640</v>
      </c>
      <c r="F23" s="85" t="s">
        <v>641</v>
      </c>
      <c r="G23" s="85" t="s">
        <v>626</v>
      </c>
      <c r="H23" s="85" t="s">
        <v>627</v>
      </c>
      <c r="I23" s="85" t="s">
        <v>628</v>
      </c>
      <c r="J23" s="85" t="s">
        <v>629</v>
      </c>
      <c r="K23" s="85" t="s">
        <v>630</v>
      </c>
      <c r="L23" s="85" t="s">
        <v>631</v>
      </c>
      <c r="M23" s="85" t="s">
        <v>642</v>
      </c>
      <c r="N23" s="85" t="s">
        <v>643</v>
      </c>
      <c r="O23" s="85" t="s">
        <v>644</v>
      </c>
      <c r="P23" s="85" t="s">
        <v>645</v>
      </c>
      <c r="Q23" s="85" t="s">
        <v>646</v>
      </c>
      <c r="R23" s="85" t="s">
        <v>647</v>
      </c>
      <c r="S23" s="85" t="s">
        <v>648</v>
      </c>
      <c r="T23" s="85" t="s">
        <v>649</v>
      </c>
      <c r="U23" s="85" t="s">
        <v>650</v>
      </c>
      <c r="V23" s="85" t="s">
        <v>651</v>
      </c>
      <c r="W23" s="85" t="s">
        <v>652</v>
      </c>
      <c r="X23" s="85" t="s">
        <v>653</v>
      </c>
      <c r="Y23" s="85" t="s">
        <v>654</v>
      </c>
      <c r="Z23" s="85" t="s">
        <v>655</v>
      </c>
      <c r="AA23" s="85" t="s">
        <v>656</v>
      </c>
      <c r="AB23" s="85" t="s">
        <v>657</v>
      </c>
      <c r="AC23" s="85" t="s">
        <v>658</v>
      </c>
      <c r="AD23" s="85" t="s">
        <v>659</v>
      </c>
      <c r="AE23" s="85" t="s">
        <v>660</v>
      </c>
      <c r="AF23" s="85" t="s">
        <v>661</v>
      </c>
      <c r="AG23" s="85" t="s">
        <v>662</v>
      </c>
      <c r="AH23" s="85" t="s">
        <v>663</v>
      </c>
      <c r="AI23" s="85" t="s">
        <v>664</v>
      </c>
      <c r="AJ23" s="85" t="s">
        <v>665</v>
      </c>
      <c r="AK23" s="85" t="s">
        <v>666</v>
      </c>
      <c r="AL23" s="85" t="s">
        <v>667</v>
      </c>
      <c r="AM23" s="85" t="s">
        <v>668</v>
      </c>
      <c r="AN23" s="85" t="s">
        <v>669</v>
      </c>
      <c r="AO23" s="85" t="s">
        <v>670</v>
      </c>
      <c r="AP23" s="85" t="s">
        <v>671</v>
      </c>
      <c r="AQ23" s="85" t="s">
        <v>672</v>
      </c>
      <c r="AR23" s="85" t="s">
        <v>673</v>
      </c>
      <c r="AS23" s="85" t="s">
        <v>674</v>
      </c>
      <c r="AT23" s="85" t="s">
        <v>675</v>
      </c>
      <c r="AU23" s="85" t="s">
        <v>676</v>
      </c>
      <c r="AV23" s="85" t="s">
        <v>677</v>
      </c>
      <c r="AW23" s="85" t="s">
        <v>678</v>
      </c>
      <c r="AX23" s="44"/>
      <c r="AY23" s="44"/>
    </row>
    <row r="24" spans="1:52" ht="47.25" customHeight="1" x14ac:dyDescent="0.25">
      <c r="A24" s="86" t="s">
        <v>622</v>
      </c>
      <c r="B24" s="86" t="s">
        <v>275</v>
      </c>
      <c r="C24" s="87" t="s">
        <v>679</v>
      </c>
      <c r="D24" s="87" t="s">
        <v>679</v>
      </c>
      <c r="E24" s="87" t="s">
        <v>679</v>
      </c>
      <c r="F24" s="87" t="s">
        <v>714</v>
      </c>
      <c r="G24" s="87" t="s">
        <v>680</v>
      </c>
      <c r="H24" s="87" t="s">
        <v>680</v>
      </c>
      <c r="I24" s="87" t="s">
        <v>435</v>
      </c>
      <c r="J24" s="87" t="s">
        <v>680</v>
      </c>
      <c r="K24" s="87" t="s">
        <v>435</v>
      </c>
      <c r="L24" s="87" t="s">
        <v>680</v>
      </c>
      <c r="M24" s="87" t="s">
        <v>435</v>
      </c>
      <c r="N24" s="87" t="s">
        <v>680</v>
      </c>
      <c r="O24" s="87" t="s">
        <v>435</v>
      </c>
      <c r="P24" s="87" t="s">
        <v>681</v>
      </c>
      <c r="Q24" s="87" t="s">
        <v>625</v>
      </c>
      <c r="R24" s="87" t="s">
        <v>682</v>
      </c>
      <c r="S24" s="87" t="s">
        <v>625</v>
      </c>
      <c r="T24" s="87" t="s">
        <v>683</v>
      </c>
      <c r="U24" s="87" t="s">
        <v>625</v>
      </c>
      <c r="V24" s="87" t="s">
        <v>684</v>
      </c>
      <c r="W24" s="87" t="s">
        <v>625</v>
      </c>
      <c r="X24" s="87" t="s">
        <v>680</v>
      </c>
      <c r="Y24" s="87" t="s">
        <v>435</v>
      </c>
      <c r="Z24" s="87" t="s">
        <v>680</v>
      </c>
      <c r="AA24" s="87" t="s">
        <v>435</v>
      </c>
      <c r="AB24" s="87" t="s">
        <v>680</v>
      </c>
      <c r="AC24" s="87" t="s">
        <v>435</v>
      </c>
      <c r="AD24" s="87" t="s">
        <v>680</v>
      </c>
      <c r="AE24" s="87" t="s">
        <v>435</v>
      </c>
      <c r="AF24" s="87" t="s">
        <v>685</v>
      </c>
      <c r="AG24" s="87" t="s">
        <v>625</v>
      </c>
      <c r="AH24" s="87" t="s">
        <v>685</v>
      </c>
      <c r="AI24" s="87" t="s">
        <v>625</v>
      </c>
      <c r="AJ24" s="87" t="s">
        <v>686</v>
      </c>
      <c r="AK24" s="87" t="s">
        <v>625</v>
      </c>
      <c r="AL24" s="87" t="s">
        <v>686</v>
      </c>
      <c r="AM24" s="87" t="s">
        <v>625</v>
      </c>
      <c r="AN24" s="87" t="s">
        <v>687</v>
      </c>
      <c r="AO24" s="87" t="s">
        <v>625</v>
      </c>
      <c r="AP24" s="87" t="s">
        <v>687</v>
      </c>
      <c r="AQ24" s="87" t="s">
        <v>625</v>
      </c>
      <c r="AR24" s="87" t="s">
        <v>688</v>
      </c>
      <c r="AS24" s="87" t="s">
        <v>625</v>
      </c>
      <c r="AT24" s="87" t="s">
        <v>688</v>
      </c>
      <c r="AU24" s="87" t="s">
        <v>625</v>
      </c>
      <c r="AV24" s="87" t="s">
        <v>679</v>
      </c>
      <c r="AW24" s="87" t="s">
        <v>679</v>
      </c>
      <c r="AX24" s="44"/>
      <c r="AY24" s="44"/>
    </row>
    <row r="25" spans="1:52" ht="24" customHeight="1" x14ac:dyDescent="0.25">
      <c r="A25" s="88" t="s">
        <v>276</v>
      </c>
      <c r="B25" s="88" t="s">
        <v>277</v>
      </c>
      <c r="C25" s="84" t="s">
        <v>680</v>
      </c>
      <c r="D25" s="84" t="s">
        <v>680</v>
      </c>
      <c r="E25" s="84" t="s">
        <v>680</v>
      </c>
      <c r="F25" s="84" t="s">
        <v>680</v>
      </c>
      <c r="G25" s="84" t="s">
        <v>680</v>
      </c>
      <c r="H25" s="84" t="s">
        <v>680</v>
      </c>
      <c r="I25" s="84" t="s">
        <v>435</v>
      </c>
      <c r="J25" s="84" t="s">
        <v>680</v>
      </c>
      <c r="K25" s="84" t="s">
        <v>435</v>
      </c>
      <c r="L25" s="84" t="s">
        <v>680</v>
      </c>
      <c r="M25" s="84" t="s">
        <v>435</v>
      </c>
      <c r="N25" s="84" t="s">
        <v>680</v>
      </c>
      <c r="O25" s="84" t="s">
        <v>435</v>
      </c>
      <c r="P25" s="84" t="s">
        <v>680</v>
      </c>
      <c r="Q25" s="84" t="s">
        <v>435</v>
      </c>
      <c r="R25" s="84" t="s">
        <v>680</v>
      </c>
      <c r="S25" s="84" t="s">
        <v>435</v>
      </c>
      <c r="T25" s="84" t="s">
        <v>680</v>
      </c>
      <c r="U25" s="84" t="s">
        <v>435</v>
      </c>
      <c r="V25" s="84" t="s">
        <v>680</v>
      </c>
      <c r="W25" s="84" t="s">
        <v>435</v>
      </c>
      <c r="X25" s="84" t="s">
        <v>680</v>
      </c>
      <c r="Y25" s="84" t="s">
        <v>435</v>
      </c>
      <c r="Z25" s="84" t="s">
        <v>680</v>
      </c>
      <c r="AA25" s="84" t="s">
        <v>435</v>
      </c>
      <c r="AB25" s="84" t="s">
        <v>680</v>
      </c>
      <c r="AC25" s="84" t="s">
        <v>435</v>
      </c>
      <c r="AD25" s="84" t="s">
        <v>680</v>
      </c>
      <c r="AE25" s="84" t="s">
        <v>435</v>
      </c>
      <c r="AF25" s="84" t="s">
        <v>680</v>
      </c>
      <c r="AG25" s="84" t="s">
        <v>435</v>
      </c>
      <c r="AH25" s="84" t="s">
        <v>680</v>
      </c>
      <c r="AI25" s="84" t="s">
        <v>435</v>
      </c>
      <c r="AJ25" s="84" t="s">
        <v>680</v>
      </c>
      <c r="AK25" s="84" t="s">
        <v>435</v>
      </c>
      <c r="AL25" s="84" t="s">
        <v>680</v>
      </c>
      <c r="AM25" s="84" t="s">
        <v>435</v>
      </c>
      <c r="AN25" s="84" t="s">
        <v>680</v>
      </c>
      <c r="AO25" s="84" t="s">
        <v>435</v>
      </c>
      <c r="AP25" s="84" t="s">
        <v>680</v>
      </c>
      <c r="AQ25" s="84" t="s">
        <v>435</v>
      </c>
      <c r="AR25" s="84" t="s">
        <v>680</v>
      </c>
      <c r="AS25" s="84" t="s">
        <v>435</v>
      </c>
      <c r="AT25" s="84" t="s">
        <v>680</v>
      </c>
      <c r="AU25" s="84" t="s">
        <v>435</v>
      </c>
      <c r="AV25" s="84" t="s">
        <v>680</v>
      </c>
      <c r="AW25" s="84" t="s">
        <v>680</v>
      </c>
      <c r="AX25" s="44"/>
      <c r="AY25" s="44"/>
    </row>
    <row r="26" spans="1:52" x14ac:dyDescent="0.25">
      <c r="A26" s="88" t="s">
        <v>278</v>
      </c>
      <c r="B26" s="88" t="s">
        <v>279</v>
      </c>
      <c r="C26" s="84" t="s">
        <v>680</v>
      </c>
      <c r="D26" s="84" t="s">
        <v>680</v>
      </c>
      <c r="E26" s="84" t="s">
        <v>680</v>
      </c>
      <c r="F26" s="84" t="s">
        <v>680</v>
      </c>
      <c r="G26" s="84" t="s">
        <v>680</v>
      </c>
      <c r="H26" s="84" t="s">
        <v>680</v>
      </c>
      <c r="I26" s="84" t="s">
        <v>435</v>
      </c>
      <c r="J26" s="84" t="s">
        <v>680</v>
      </c>
      <c r="K26" s="84" t="s">
        <v>435</v>
      </c>
      <c r="L26" s="84" t="s">
        <v>680</v>
      </c>
      <c r="M26" s="84" t="s">
        <v>435</v>
      </c>
      <c r="N26" s="84" t="s">
        <v>680</v>
      </c>
      <c r="O26" s="84" t="s">
        <v>435</v>
      </c>
      <c r="P26" s="84" t="s">
        <v>680</v>
      </c>
      <c r="Q26" s="84" t="s">
        <v>435</v>
      </c>
      <c r="R26" s="84" t="s">
        <v>680</v>
      </c>
      <c r="S26" s="84" t="s">
        <v>435</v>
      </c>
      <c r="T26" s="84" t="s">
        <v>680</v>
      </c>
      <c r="U26" s="84" t="s">
        <v>435</v>
      </c>
      <c r="V26" s="84" t="s">
        <v>680</v>
      </c>
      <c r="W26" s="84" t="s">
        <v>435</v>
      </c>
      <c r="X26" s="84" t="s">
        <v>680</v>
      </c>
      <c r="Y26" s="84" t="s">
        <v>435</v>
      </c>
      <c r="Z26" s="84" t="s">
        <v>680</v>
      </c>
      <c r="AA26" s="84" t="s">
        <v>435</v>
      </c>
      <c r="AB26" s="84" t="s">
        <v>680</v>
      </c>
      <c r="AC26" s="84" t="s">
        <v>435</v>
      </c>
      <c r="AD26" s="84" t="s">
        <v>680</v>
      </c>
      <c r="AE26" s="84" t="s">
        <v>435</v>
      </c>
      <c r="AF26" s="84" t="s">
        <v>680</v>
      </c>
      <c r="AG26" s="84" t="s">
        <v>435</v>
      </c>
      <c r="AH26" s="84" t="s">
        <v>680</v>
      </c>
      <c r="AI26" s="84" t="s">
        <v>435</v>
      </c>
      <c r="AJ26" s="84" t="s">
        <v>680</v>
      </c>
      <c r="AK26" s="84" t="s">
        <v>435</v>
      </c>
      <c r="AL26" s="84" t="s">
        <v>680</v>
      </c>
      <c r="AM26" s="84" t="s">
        <v>435</v>
      </c>
      <c r="AN26" s="84" t="s">
        <v>680</v>
      </c>
      <c r="AO26" s="84" t="s">
        <v>435</v>
      </c>
      <c r="AP26" s="84" t="s">
        <v>680</v>
      </c>
      <c r="AQ26" s="84" t="s">
        <v>435</v>
      </c>
      <c r="AR26" s="84" t="s">
        <v>680</v>
      </c>
      <c r="AS26" s="84" t="s">
        <v>435</v>
      </c>
      <c r="AT26" s="84" t="s">
        <v>680</v>
      </c>
      <c r="AU26" s="84" t="s">
        <v>435</v>
      </c>
      <c r="AV26" s="84" t="s">
        <v>680</v>
      </c>
      <c r="AW26" s="84" t="s">
        <v>680</v>
      </c>
      <c r="AX26" s="44"/>
      <c r="AY26" s="44"/>
    </row>
    <row r="27" spans="1:52" ht="30" x14ac:dyDescent="0.25">
      <c r="A27" s="88" t="s">
        <v>280</v>
      </c>
      <c r="B27" s="88" t="s">
        <v>281</v>
      </c>
      <c r="C27" s="84" t="s">
        <v>689</v>
      </c>
      <c r="D27" s="84" t="s">
        <v>689</v>
      </c>
      <c r="E27" s="84" t="s">
        <v>689</v>
      </c>
      <c r="F27" s="84" t="s">
        <v>714</v>
      </c>
      <c r="G27" s="84" t="s">
        <v>680</v>
      </c>
      <c r="H27" s="84" t="s">
        <v>680</v>
      </c>
      <c r="I27" s="84" t="s">
        <v>435</v>
      </c>
      <c r="J27" s="84" t="s">
        <v>680</v>
      </c>
      <c r="K27" s="84" t="s">
        <v>435</v>
      </c>
      <c r="L27" s="84" t="s">
        <v>680</v>
      </c>
      <c r="M27" s="84" t="s">
        <v>435</v>
      </c>
      <c r="N27" s="84" t="s">
        <v>680</v>
      </c>
      <c r="O27" s="84" t="s">
        <v>435</v>
      </c>
      <c r="P27" s="84" t="s">
        <v>681</v>
      </c>
      <c r="Q27" s="84" t="s">
        <v>625</v>
      </c>
      <c r="R27" s="84" t="s">
        <v>682</v>
      </c>
      <c r="S27" s="84" t="s">
        <v>625</v>
      </c>
      <c r="T27" s="84" t="s">
        <v>683</v>
      </c>
      <c r="U27" s="84" t="s">
        <v>625</v>
      </c>
      <c r="V27" s="84" t="s">
        <v>690</v>
      </c>
      <c r="W27" s="84" t="s">
        <v>625</v>
      </c>
      <c r="X27" s="84" t="s">
        <v>680</v>
      </c>
      <c r="Y27" s="84" t="s">
        <v>435</v>
      </c>
      <c r="Z27" s="84" t="s">
        <v>680</v>
      </c>
      <c r="AA27" s="84" t="s">
        <v>435</v>
      </c>
      <c r="AB27" s="84" t="s">
        <v>680</v>
      </c>
      <c r="AC27" s="84" t="s">
        <v>435</v>
      </c>
      <c r="AD27" s="84" t="s">
        <v>680</v>
      </c>
      <c r="AE27" s="84" t="s">
        <v>435</v>
      </c>
      <c r="AF27" s="84" t="s">
        <v>685</v>
      </c>
      <c r="AG27" s="84" t="s">
        <v>625</v>
      </c>
      <c r="AH27" s="84" t="s">
        <v>685</v>
      </c>
      <c r="AI27" s="84" t="s">
        <v>625</v>
      </c>
      <c r="AJ27" s="84" t="s">
        <v>686</v>
      </c>
      <c r="AK27" s="84" t="s">
        <v>625</v>
      </c>
      <c r="AL27" s="84" t="s">
        <v>686</v>
      </c>
      <c r="AM27" s="84" t="s">
        <v>625</v>
      </c>
      <c r="AN27" s="84" t="s">
        <v>687</v>
      </c>
      <c r="AO27" s="84" t="s">
        <v>625</v>
      </c>
      <c r="AP27" s="84" t="s">
        <v>687</v>
      </c>
      <c r="AQ27" s="84" t="s">
        <v>625</v>
      </c>
      <c r="AR27" s="84" t="s">
        <v>688</v>
      </c>
      <c r="AS27" s="84" t="s">
        <v>625</v>
      </c>
      <c r="AT27" s="84" t="s">
        <v>688</v>
      </c>
      <c r="AU27" s="84" t="s">
        <v>625</v>
      </c>
      <c r="AV27" s="84" t="s">
        <v>689</v>
      </c>
      <c r="AW27" s="84" t="s">
        <v>689</v>
      </c>
      <c r="AX27" s="45"/>
      <c r="AY27" s="44"/>
    </row>
    <row r="28" spans="1:52" x14ac:dyDescent="0.25">
      <c r="A28" s="88" t="s">
        <v>282</v>
      </c>
      <c r="B28" s="88" t="s">
        <v>424</v>
      </c>
      <c r="C28" s="84" t="s">
        <v>680</v>
      </c>
      <c r="D28" s="84" t="s">
        <v>680</v>
      </c>
      <c r="E28" s="84" t="s">
        <v>680</v>
      </c>
      <c r="F28" s="84" t="s">
        <v>680</v>
      </c>
      <c r="G28" s="84" t="s">
        <v>680</v>
      </c>
      <c r="H28" s="84" t="s">
        <v>680</v>
      </c>
      <c r="I28" s="84" t="s">
        <v>435</v>
      </c>
      <c r="J28" s="84" t="s">
        <v>680</v>
      </c>
      <c r="K28" s="84" t="s">
        <v>435</v>
      </c>
      <c r="L28" s="84" t="s">
        <v>680</v>
      </c>
      <c r="M28" s="84" t="s">
        <v>435</v>
      </c>
      <c r="N28" s="84" t="s">
        <v>680</v>
      </c>
      <c r="O28" s="84" t="s">
        <v>435</v>
      </c>
      <c r="P28" s="84" t="s">
        <v>680</v>
      </c>
      <c r="Q28" s="84" t="s">
        <v>435</v>
      </c>
      <c r="R28" s="84" t="s">
        <v>680</v>
      </c>
      <c r="S28" s="84" t="s">
        <v>435</v>
      </c>
      <c r="T28" s="84" t="s">
        <v>680</v>
      </c>
      <c r="U28" s="84" t="s">
        <v>435</v>
      </c>
      <c r="V28" s="84" t="s">
        <v>680</v>
      </c>
      <c r="W28" s="84" t="s">
        <v>435</v>
      </c>
      <c r="X28" s="84" t="s">
        <v>680</v>
      </c>
      <c r="Y28" s="84" t="s">
        <v>435</v>
      </c>
      <c r="Z28" s="84" t="s">
        <v>680</v>
      </c>
      <c r="AA28" s="84" t="s">
        <v>435</v>
      </c>
      <c r="AB28" s="84" t="s">
        <v>680</v>
      </c>
      <c r="AC28" s="84" t="s">
        <v>435</v>
      </c>
      <c r="AD28" s="84" t="s">
        <v>680</v>
      </c>
      <c r="AE28" s="84" t="s">
        <v>435</v>
      </c>
      <c r="AF28" s="84" t="s">
        <v>680</v>
      </c>
      <c r="AG28" s="84" t="s">
        <v>435</v>
      </c>
      <c r="AH28" s="84" t="s">
        <v>680</v>
      </c>
      <c r="AI28" s="84" t="s">
        <v>435</v>
      </c>
      <c r="AJ28" s="84" t="s">
        <v>680</v>
      </c>
      <c r="AK28" s="84" t="s">
        <v>435</v>
      </c>
      <c r="AL28" s="84" t="s">
        <v>680</v>
      </c>
      <c r="AM28" s="84" t="s">
        <v>435</v>
      </c>
      <c r="AN28" s="84" t="s">
        <v>680</v>
      </c>
      <c r="AO28" s="84" t="s">
        <v>435</v>
      </c>
      <c r="AP28" s="84" t="s">
        <v>680</v>
      </c>
      <c r="AQ28" s="84" t="s">
        <v>435</v>
      </c>
      <c r="AR28" s="84" t="s">
        <v>680</v>
      </c>
      <c r="AS28" s="84" t="s">
        <v>435</v>
      </c>
      <c r="AT28" s="84" t="s">
        <v>680</v>
      </c>
      <c r="AU28" s="84" t="s">
        <v>435</v>
      </c>
      <c r="AV28" s="84" t="s">
        <v>680</v>
      </c>
      <c r="AW28" s="84" t="s">
        <v>680</v>
      </c>
      <c r="AX28" s="44"/>
      <c r="AY28" s="44"/>
    </row>
    <row r="29" spans="1:52" x14ac:dyDescent="0.25">
      <c r="A29" s="88" t="s">
        <v>283</v>
      </c>
      <c r="B29" s="88" t="s">
        <v>284</v>
      </c>
      <c r="C29" s="84" t="s">
        <v>691</v>
      </c>
      <c r="D29" s="84" t="s">
        <v>691</v>
      </c>
      <c r="E29" s="84" t="s">
        <v>691</v>
      </c>
      <c r="F29" s="84" t="s">
        <v>680</v>
      </c>
      <c r="G29" s="84" t="s">
        <v>680</v>
      </c>
      <c r="H29" s="84" t="s">
        <v>680</v>
      </c>
      <c r="I29" s="84" t="s">
        <v>435</v>
      </c>
      <c r="J29" s="84" t="s">
        <v>680</v>
      </c>
      <c r="K29" s="84" t="s">
        <v>435</v>
      </c>
      <c r="L29" s="84" t="s">
        <v>680</v>
      </c>
      <c r="M29" s="84" t="s">
        <v>435</v>
      </c>
      <c r="N29" s="84" t="s">
        <v>680</v>
      </c>
      <c r="O29" s="84" t="s">
        <v>435</v>
      </c>
      <c r="P29" s="84" t="s">
        <v>680</v>
      </c>
      <c r="Q29" s="84" t="s">
        <v>435</v>
      </c>
      <c r="R29" s="84" t="s">
        <v>680</v>
      </c>
      <c r="S29" s="84" t="s">
        <v>435</v>
      </c>
      <c r="T29" s="84" t="s">
        <v>680</v>
      </c>
      <c r="U29" s="84" t="s">
        <v>435</v>
      </c>
      <c r="V29" s="84" t="s">
        <v>691</v>
      </c>
      <c r="W29" s="84" t="s">
        <v>624</v>
      </c>
      <c r="X29" s="84" t="s">
        <v>680</v>
      </c>
      <c r="Y29" s="84" t="s">
        <v>435</v>
      </c>
      <c r="Z29" s="84" t="s">
        <v>680</v>
      </c>
      <c r="AA29" s="84" t="s">
        <v>435</v>
      </c>
      <c r="AB29" s="84" t="s">
        <v>680</v>
      </c>
      <c r="AC29" s="84" t="s">
        <v>435</v>
      </c>
      <c r="AD29" s="84" t="s">
        <v>680</v>
      </c>
      <c r="AE29" s="84" t="s">
        <v>435</v>
      </c>
      <c r="AF29" s="84" t="s">
        <v>680</v>
      </c>
      <c r="AG29" s="84" t="s">
        <v>435</v>
      </c>
      <c r="AH29" s="84" t="s">
        <v>680</v>
      </c>
      <c r="AI29" s="84" t="s">
        <v>435</v>
      </c>
      <c r="AJ29" s="84" t="s">
        <v>680</v>
      </c>
      <c r="AK29" s="84" t="s">
        <v>435</v>
      </c>
      <c r="AL29" s="84" t="s">
        <v>680</v>
      </c>
      <c r="AM29" s="84" t="s">
        <v>435</v>
      </c>
      <c r="AN29" s="84" t="s">
        <v>680</v>
      </c>
      <c r="AO29" s="84" t="s">
        <v>435</v>
      </c>
      <c r="AP29" s="84" t="s">
        <v>680</v>
      </c>
      <c r="AQ29" s="84" t="s">
        <v>435</v>
      </c>
      <c r="AR29" s="84" t="s">
        <v>680</v>
      </c>
      <c r="AS29" s="84" t="s">
        <v>435</v>
      </c>
      <c r="AT29" s="84" t="s">
        <v>680</v>
      </c>
      <c r="AU29" s="84" t="s">
        <v>435</v>
      </c>
      <c r="AV29" s="84" t="s">
        <v>691</v>
      </c>
      <c r="AW29" s="84" t="s">
        <v>691</v>
      </c>
      <c r="AX29" s="44"/>
      <c r="AY29" s="44"/>
    </row>
    <row r="30" spans="1:52" ht="42.75" x14ac:dyDescent="0.25">
      <c r="A30" s="86" t="s">
        <v>623</v>
      </c>
      <c r="B30" s="86" t="s">
        <v>285</v>
      </c>
      <c r="C30" s="87" t="s">
        <v>692</v>
      </c>
      <c r="D30" s="87" t="s">
        <v>692</v>
      </c>
      <c r="E30" s="87" t="s">
        <v>692</v>
      </c>
      <c r="F30" s="87" t="s">
        <v>711</v>
      </c>
      <c r="G30" s="87" t="s">
        <v>680</v>
      </c>
      <c r="H30" s="87" t="s">
        <v>680</v>
      </c>
      <c r="I30" s="87" t="s">
        <v>435</v>
      </c>
      <c r="J30" s="87" t="s">
        <v>680</v>
      </c>
      <c r="K30" s="87" t="s">
        <v>435</v>
      </c>
      <c r="L30" s="87" t="s">
        <v>680</v>
      </c>
      <c r="M30" s="87" t="s">
        <v>435</v>
      </c>
      <c r="N30" s="87" t="s">
        <v>680</v>
      </c>
      <c r="O30" s="87" t="s">
        <v>435</v>
      </c>
      <c r="P30" s="87" t="s">
        <v>693</v>
      </c>
      <c r="Q30" s="87" t="s">
        <v>625</v>
      </c>
      <c r="R30" s="87" t="s">
        <v>694</v>
      </c>
      <c r="S30" s="87" t="s">
        <v>625</v>
      </c>
      <c r="T30" s="87" t="s">
        <v>695</v>
      </c>
      <c r="U30" s="87" t="s">
        <v>625</v>
      </c>
      <c r="V30" s="87" t="s">
        <v>696</v>
      </c>
      <c r="W30" s="87" t="s">
        <v>625</v>
      </c>
      <c r="X30" s="87" t="s">
        <v>680</v>
      </c>
      <c r="Y30" s="87" t="s">
        <v>435</v>
      </c>
      <c r="Z30" s="87" t="s">
        <v>680</v>
      </c>
      <c r="AA30" s="87" t="s">
        <v>435</v>
      </c>
      <c r="AB30" s="87" t="s">
        <v>680</v>
      </c>
      <c r="AC30" s="87" t="s">
        <v>435</v>
      </c>
      <c r="AD30" s="87" t="s">
        <v>680</v>
      </c>
      <c r="AE30" s="87" t="s">
        <v>435</v>
      </c>
      <c r="AF30" s="87" t="s">
        <v>697</v>
      </c>
      <c r="AG30" s="87" t="s">
        <v>625</v>
      </c>
      <c r="AH30" s="87" t="s">
        <v>697</v>
      </c>
      <c r="AI30" s="87" t="s">
        <v>625</v>
      </c>
      <c r="AJ30" s="87" t="s">
        <v>698</v>
      </c>
      <c r="AK30" s="87" t="s">
        <v>625</v>
      </c>
      <c r="AL30" s="87" t="s">
        <v>698</v>
      </c>
      <c r="AM30" s="87" t="s">
        <v>625</v>
      </c>
      <c r="AN30" s="87" t="s">
        <v>699</v>
      </c>
      <c r="AO30" s="87" t="s">
        <v>625</v>
      </c>
      <c r="AP30" s="87" t="s">
        <v>699</v>
      </c>
      <c r="AQ30" s="87" t="s">
        <v>625</v>
      </c>
      <c r="AR30" s="87" t="s">
        <v>700</v>
      </c>
      <c r="AS30" s="87" t="s">
        <v>625</v>
      </c>
      <c r="AT30" s="87" t="s">
        <v>700</v>
      </c>
      <c r="AU30" s="87" t="s">
        <v>625</v>
      </c>
      <c r="AV30" s="87" t="s">
        <v>692</v>
      </c>
      <c r="AW30" s="87" t="s">
        <v>692</v>
      </c>
      <c r="AX30" s="44"/>
      <c r="AY30" s="44"/>
    </row>
    <row r="31" spans="1:52" x14ac:dyDescent="0.25">
      <c r="A31" s="88" t="s">
        <v>286</v>
      </c>
      <c r="B31" s="88" t="s">
        <v>287</v>
      </c>
      <c r="C31" s="84" t="s">
        <v>680</v>
      </c>
      <c r="D31" s="84" t="s">
        <v>680</v>
      </c>
      <c r="E31" s="84" t="s">
        <v>680</v>
      </c>
      <c r="F31" s="84" t="s">
        <v>680</v>
      </c>
      <c r="G31" s="84" t="s">
        <v>680</v>
      </c>
      <c r="H31" s="84" t="s">
        <v>680</v>
      </c>
      <c r="I31" s="84" t="s">
        <v>435</v>
      </c>
      <c r="J31" s="84" t="s">
        <v>680</v>
      </c>
      <c r="K31" s="84" t="s">
        <v>435</v>
      </c>
      <c r="L31" s="84" t="s">
        <v>680</v>
      </c>
      <c r="M31" s="84" t="s">
        <v>435</v>
      </c>
      <c r="N31" s="84" t="s">
        <v>680</v>
      </c>
      <c r="O31" s="84" t="s">
        <v>435</v>
      </c>
      <c r="P31" s="84" t="s">
        <v>680</v>
      </c>
      <c r="Q31" s="84" t="s">
        <v>435</v>
      </c>
      <c r="R31" s="84" t="s">
        <v>680</v>
      </c>
      <c r="S31" s="84" t="s">
        <v>435</v>
      </c>
      <c r="T31" s="84" t="s">
        <v>680</v>
      </c>
      <c r="U31" s="84" t="s">
        <v>435</v>
      </c>
      <c r="V31" s="84" t="s">
        <v>680</v>
      </c>
      <c r="W31" s="84" t="s">
        <v>435</v>
      </c>
      <c r="X31" s="84" t="s">
        <v>680</v>
      </c>
      <c r="Y31" s="84" t="s">
        <v>435</v>
      </c>
      <c r="Z31" s="84" t="s">
        <v>680</v>
      </c>
      <c r="AA31" s="84" t="s">
        <v>435</v>
      </c>
      <c r="AB31" s="84" t="s">
        <v>680</v>
      </c>
      <c r="AC31" s="84" t="s">
        <v>435</v>
      </c>
      <c r="AD31" s="84" t="s">
        <v>680</v>
      </c>
      <c r="AE31" s="84" t="s">
        <v>435</v>
      </c>
      <c r="AF31" s="84" t="s">
        <v>680</v>
      </c>
      <c r="AG31" s="84" t="s">
        <v>435</v>
      </c>
      <c r="AH31" s="84" t="s">
        <v>680</v>
      </c>
      <c r="AI31" s="84" t="s">
        <v>435</v>
      </c>
      <c r="AJ31" s="84" t="s">
        <v>680</v>
      </c>
      <c r="AK31" s="84" t="s">
        <v>435</v>
      </c>
      <c r="AL31" s="84" t="s">
        <v>680</v>
      </c>
      <c r="AM31" s="84" t="s">
        <v>435</v>
      </c>
      <c r="AN31" s="84" t="s">
        <v>680</v>
      </c>
      <c r="AO31" s="84" t="s">
        <v>435</v>
      </c>
      <c r="AP31" s="84" t="s">
        <v>680</v>
      </c>
      <c r="AQ31" s="84" t="s">
        <v>435</v>
      </c>
      <c r="AR31" s="84" t="s">
        <v>680</v>
      </c>
      <c r="AS31" s="84" t="s">
        <v>435</v>
      </c>
      <c r="AT31" s="84" t="s">
        <v>680</v>
      </c>
      <c r="AU31" s="84" t="s">
        <v>435</v>
      </c>
      <c r="AV31" s="84" t="s">
        <v>680</v>
      </c>
      <c r="AW31" s="84" t="s">
        <v>680</v>
      </c>
      <c r="AX31" s="45"/>
      <c r="AY31" s="44"/>
    </row>
    <row r="32" spans="1:52" x14ac:dyDescent="0.25">
      <c r="A32" s="88" t="s">
        <v>288</v>
      </c>
      <c r="B32" s="88" t="s">
        <v>289</v>
      </c>
      <c r="C32" s="84" t="s">
        <v>680</v>
      </c>
      <c r="D32" s="84" t="s">
        <v>680</v>
      </c>
      <c r="E32" s="84" t="s">
        <v>680</v>
      </c>
      <c r="F32" s="84" t="s">
        <v>680</v>
      </c>
      <c r="G32" s="84" t="s">
        <v>680</v>
      </c>
      <c r="H32" s="84" t="s">
        <v>680</v>
      </c>
      <c r="I32" s="84" t="s">
        <v>435</v>
      </c>
      <c r="J32" s="84" t="s">
        <v>680</v>
      </c>
      <c r="K32" s="84" t="s">
        <v>435</v>
      </c>
      <c r="L32" s="84" t="s">
        <v>680</v>
      </c>
      <c r="M32" s="84" t="s">
        <v>435</v>
      </c>
      <c r="N32" s="84" t="s">
        <v>680</v>
      </c>
      <c r="O32" s="84" t="s">
        <v>435</v>
      </c>
      <c r="P32" s="84" t="s">
        <v>680</v>
      </c>
      <c r="Q32" s="84" t="s">
        <v>435</v>
      </c>
      <c r="R32" s="84" t="s">
        <v>680</v>
      </c>
      <c r="S32" s="84" t="s">
        <v>435</v>
      </c>
      <c r="T32" s="84" t="s">
        <v>680</v>
      </c>
      <c r="U32" s="84" t="s">
        <v>435</v>
      </c>
      <c r="V32" s="84" t="s">
        <v>680</v>
      </c>
      <c r="W32" s="84" t="s">
        <v>435</v>
      </c>
      <c r="X32" s="84" t="s">
        <v>680</v>
      </c>
      <c r="Y32" s="84" t="s">
        <v>435</v>
      </c>
      <c r="Z32" s="84" t="s">
        <v>680</v>
      </c>
      <c r="AA32" s="84" t="s">
        <v>435</v>
      </c>
      <c r="AB32" s="84" t="s">
        <v>680</v>
      </c>
      <c r="AC32" s="84" t="s">
        <v>435</v>
      </c>
      <c r="AD32" s="84" t="s">
        <v>680</v>
      </c>
      <c r="AE32" s="84" t="s">
        <v>435</v>
      </c>
      <c r="AF32" s="84" t="s">
        <v>680</v>
      </c>
      <c r="AG32" s="84" t="s">
        <v>435</v>
      </c>
      <c r="AH32" s="84" t="s">
        <v>680</v>
      </c>
      <c r="AI32" s="84" t="s">
        <v>435</v>
      </c>
      <c r="AJ32" s="84" t="s">
        <v>680</v>
      </c>
      <c r="AK32" s="84" t="s">
        <v>435</v>
      </c>
      <c r="AL32" s="84" t="s">
        <v>680</v>
      </c>
      <c r="AM32" s="84" t="s">
        <v>435</v>
      </c>
      <c r="AN32" s="84" t="s">
        <v>680</v>
      </c>
      <c r="AO32" s="84" t="s">
        <v>435</v>
      </c>
      <c r="AP32" s="84" t="s">
        <v>680</v>
      </c>
      <c r="AQ32" s="84" t="s">
        <v>435</v>
      </c>
      <c r="AR32" s="84" t="s">
        <v>680</v>
      </c>
      <c r="AS32" s="84" t="s">
        <v>435</v>
      </c>
      <c r="AT32" s="84" t="s">
        <v>680</v>
      </c>
      <c r="AU32" s="84" t="s">
        <v>435</v>
      </c>
      <c r="AV32" s="84" t="s">
        <v>680</v>
      </c>
      <c r="AW32" s="84" t="s">
        <v>680</v>
      </c>
      <c r="AX32" s="45"/>
      <c r="AY32" s="44"/>
    </row>
    <row r="33" spans="1:51" x14ac:dyDescent="0.25">
      <c r="A33" s="88" t="s">
        <v>290</v>
      </c>
      <c r="B33" s="88" t="s">
        <v>291</v>
      </c>
      <c r="C33" s="84" t="s">
        <v>692</v>
      </c>
      <c r="D33" s="84" t="s">
        <v>692</v>
      </c>
      <c r="E33" s="84" t="s">
        <v>692</v>
      </c>
      <c r="F33" s="84" t="s">
        <v>711</v>
      </c>
      <c r="G33" s="84" t="s">
        <v>680</v>
      </c>
      <c r="H33" s="84" t="s">
        <v>680</v>
      </c>
      <c r="I33" s="84" t="s">
        <v>435</v>
      </c>
      <c r="J33" s="84" t="s">
        <v>680</v>
      </c>
      <c r="K33" s="84" t="s">
        <v>435</v>
      </c>
      <c r="L33" s="84" t="s">
        <v>680</v>
      </c>
      <c r="M33" s="84" t="s">
        <v>435</v>
      </c>
      <c r="N33" s="84" t="s">
        <v>680</v>
      </c>
      <c r="O33" s="84" t="s">
        <v>435</v>
      </c>
      <c r="P33" s="84" t="s">
        <v>693</v>
      </c>
      <c r="Q33" s="84" t="s">
        <v>625</v>
      </c>
      <c r="R33" s="84" t="s">
        <v>694</v>
      </c>
      <c r="S33" s="84" t="s">
        <v>625</v>
      </c>
      <c r="T33" s="84" t="s">
        <v>695</v>
      </c>
      <c r="U33" s="84" t="s">
        <v>625</v>
      </c>
      <c r="V33" s="84" t="s">
        <v>696</v>
      </c>
      <c r="W33" s="84" t="s">
        <v>625</v>
      </c>
      <c r="X33" s="84" t="s">
        <v>680</v>
      </c>
      <c r="Y33" s="84" t="s">
        <v>435</v>
      </c>
      <c r="Z33" s="84" t="s">
        <v>680</v>
      </c>
      <c r="AA33" s="84" t="s">
        <v>435</v>
      </c>
      <c r="AB33" s="84" t="s">
        <v>680</v>
      </c>
      <c r="AC33" s="84" t="s">
        <v>435</v>
      </c>
      <c r="AD33" s="84" t="s">
        <v>680</v>
      </c>
      <c r="AE33" s="84" t="s">
        <v>435</v>
      </c>
      <c r="AF33" s="84" t="s">
        <v>697</v>
      </c>
      <c r="AG33" s="84" t="s">
        <v>625</v>
      </c>
      <c r="AH33" s="84" t="s">
        <v>697</v>
      </c>
      <c r="AI33" s="84" t="s">
        <v>625</v>
      </c>
      <c r="AJ33" s="84" t="s">
        <v>698</v>
      </c>
      <c r="AK33" s="84" t="s">
        <v>625</v>
      </c>
      <c r="AL33" s="84" t="s">
        <v>698</v>
      </c>
      <c r="AM33" s="84" t="s">
        <v>625</v>
      </c>
      <c r="AN33" s="84" t="s">
        <v>699</v>
      </c>
      <c r="AO33" s="84" t="s">
        <v>625</v>
      </c>
      <c r="AP33" s="84" t="s">
        <v>699</v>
      </c>
      <c r="AQ33" s="84" t="s">
        <v>625</v>
      </c>
      <c r="AR33" s="84" t="s">
        <v>700</v>
      </c>
      <c r="AS33" s="84" t="s">
        <v>625</v>
      </c>
      <c r="AT33" s="84" t="s">
        <v>700</v>
      </c>
      <c r="AU33" s="84" t="s">
        <v>625</v>
      </c>
      <c r="AV33" s="84" t="s">
        <v>692</v>
      </c>
      <c r="AW33" s="84" t="s">
        <v>692</v>
      </c>
      <c r="AX33" s="45"/>
      <c r="AY33" s="44"/>
    </row>
    <row r="34" spans="1:51" x14ac:dyDescent="0.25">
      <c r="A34" s="88" t="s">
        <v>292</v>
      </c>
      <c r="B34" s="88" t="s">
        <v>293</v>
      </c>
      <c r="C34" s="84" t="s">
        <v>680</v>
      </c>
      <c r="D34" s="84" t="s">
        <v>680</v>
      </c>
      <c r="E34" s="84" t="s">
        <v>680</v>
      </c>
      <c r="F34" s="84" t="s">
        <v>680</v>
      </c>
      <c r="G34" s="84" t="s">
        <v>680</v>
      </c>
      <c r="H34" s="84" t="s">
        <v>680</v>
      </c>
      <c r="I34" s="84" t="s">
        <v>435</v>
      </c>
      <c r="J34" s="84" t="s">
        <v>680</v>
      </c>
      <c r="K34" s="84" t="s">
        <v>435</v>
      </c>
      <c r="L34" s="84" t="s">
        <v>680</v>
      </c>
      <c r="M34" s="84" t="s">
        <v>435</v>
      </c>
      <c r="N34" s="84" t="s">
        <v>680</v>
      </c>
      <c r="O34" s="84" t="s">
        <v>435</v>
      </c>
      <c r="P34" s="84" t="s">
        <v>680</v>
      </c>
      <c r="Q34" s="84" t="s">
        <v>435</v>
      </c>
      <c r="R34" s="84" t="s">
        <v>680</v>
      </c>
      <c r="S34" s="84" t="s">
        <v>435</v>
      </c>
      <c r="T34" s="84" t="s">
        <v>680</v>
      </c>
      <c r="U34" s="84" t="s">
        <v>435</v>
      </c>
      <c r="V34" s="84" t="s">
        <v>680</v>
      </c>
      <c r="W34" s="84" t="s">
        <v>435</v>
      </c>
      <c r="X34" s="84" t="s">
        <v>680</v>
      </c>
      <c r="Y34" s="84" t="s">
        <v>435</v>
      </c>
      <c r="Z34" s="84" t="s">
        <v>680</v>
      </c>
      <c r="AA34" s="84" t="s">
        <v>435</v>
      </c>
      <c r="AB34" s="84" t="s">
        <v>680</v>
      </c>
      <c r="AC34" s="84" t="s">
        <v>435</v>
      </c>
      <c r="AD34" s="84" t="s">
        <v>680</v>
      </c>
      <c r="AE34" s="84" t="s">
        <v>435</v>
      </c>
      <c r="AF34" s="84" t="s">
        <v>680</v>
      </c>
      <c r="AG34" s="84" t="s">
        <v>435</v>
      </c>
      <c r="AH34" s="84" t="s">
        <v>680</v>
      </c>
      <c r="AI34" s="84" t="s">
        <v>435</v>
      </c>
      <c r="AJ34" s="84" t="s">
        <v>680</v>
      </c>
      <c r="AK34" s="84" t="s">
        <v>435</v>
      </c>
      <c r="AL34" s="84" t="s">
        <v>680</v>
      </c>
      <c r="AM34" s="84" t="s">
        <v>435</v>
      </c>
      <c r="AN34" s="84" t="s">
        <v>680</v>
      </c>
      <c r="AO34" s="84" t="s">
        <v>435</v>
      </c>
      <c r="AP34" s="84" t="s">
        <v>680</v>
      </c>
      <c r="AQ34" s="84" t="s">
        <v>435</v>
      </c>
      <c r="AR34" s="84" t="s">
        <v>680</v>
      </c>
      <c r="AS34" s="84" t="s">
        <v>435</v>
      </c>
      <c r="AT34" s="84" t="s">
        <v>680</v>
      </c>
      <c r="AU34" s="84" t="s">
        <v>435</v>
      </c>
      <c r="AV34" s="84" t="s">
        <v>680</v>
      </c>
      <c r="AW34" s="84" t="s">
        <v>680</v>
      </c>
      <c r="AX34" s="45"/>
      <c r="AY34" s="46"/>
    </row>
    <row r="35" spans="1:51" ht="28.5" x14ac:dyDescent="0.25">
      <c r="A35" s="86" t="s">
        <v>624</v>
      </c>
      <c r="B35" s="86" t="s">
        <v>425</v>
      </c>
      <c r="C35" s="87"/>
      <c r="D35" s="87"/>
      <c r="E35" s="87"/>
      <c r="F35" s="84"/>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44"/>
      <c r="AY35" s="44"/>
    </row>
    <row r="36" spans="1:51" s="37" customFormat="1" ht="30" x14ac:dyDescent="0.25">
      <c r="A36" s="88" t="s">
        <v>294</v>
      </c>
      <c r="B36" s="88" t="s">
        <v>295</v>
      </c>
      <c r="C36" s="84" t="s">
        <v>680</v>
      </c>
      <c r="D36" s="84" t="s">
        <v>680</v>
      </c>
      <c r="E36" s="84" t="s">
        <v>680</v>
      </c>
      <c r="F36" s="84" t="s">
        <v>680</v>
      </c>
      <c r="G36" s="84" t="s">
        <v>680</v>
      </c>
      <c r="H36" s="84" t="s">
        <v>680</v>
      </c>
      <c r="I36" s="84" t="s">
        <v>435</v>
      </c>
      <c r="J36" s="84" t="s">
        <v>680</v>
      </c>
      <c r="K36" s="84" t="s">
        <v>435</v>
      </c>
      <c r="L36" s="84" t="s">
        <v>680</v>
      </c>
      <c r="M36" s="84" t="s">
        <v>435</v>
      </c>
      <c r="N36" s="84" t="s">
        <v>680</v>
      </c>
      <c r="O36" s="84" t="s">
        <v>435</v>
      </c>
      <c r="P36" s="84" t="s">
        <v>680</v>
      </c>
      <c r="Q36" s="84" t="s">
        <v>435</v>
      </c>
      <c r="R36" s="84" t="s">
        <v>680</v>
      </c>
      <c r="S36" s="84" t="s">
        <v>435</v>
      </c>
      <c r="T36" s="84" t="s">
        <v>680</v>
      </c>
      <c r="U36" s="84" t="s">
        <v>435</v>
      </c>
      <c r="V36" s="84" t="s">
        <v>680</v>
      </c>
      <c r="W36" s="84" t="s">
        <v>435</v>
      </c>
      <c r="X36" s="84" t="s">
        <v>680</v>
      </c>
      <c r="Y36" s="84" t="s">
        <v>435</v>
      </c>
      <c r="Z36" s="84" t="s">
        <v>680</v>
      </c>
      <c r="AA36" s="84" t="s">
        <v>435</v>
      </c>
      <c r="AB36" s="84" t="s">
        <v>680</v>
      </c>
      <c r="AC36" s="84" t="s">
        <v>435</v>
      </c>
      <c r="AD36" s="84" t="s">
        <v>680</v>
      </c>
      <c r="AE36" s="84" t="s">
        <v>435</v>
      </c>
      <c r="AF36" s="84" t="s">
        <v>680</v>
      </c>
      <c r="AG36" s="84" t="s">
        <v>435</v>
      </c>
      <c r="AH36" s="84" t="s">
        <v>680</v>
      </c>
      <c r="AI36" s="84" t="s">
        <v>435</v>
      </c>
      <c r="AJ36" s="84" t="s">
        <v>680</v>
      </c>
      <c r="AK36" s="84" t="s">
        <v>435</v>
      </c>
      <c r="AL36" s="84" t="s">
        <v>680</v>
      </c>
      <c r="AM36" s="84" t="s">
        <v>435</v>
      </c>
      <c r="AN36" s="84" t="s">
        <v>680</v>
      </c>
      <c r="AO36" s="84" t="s">
        <v>435</v>
      </c>
      <c r="AP36" s="84" t="s">
        <v>680</v>
      </c>
      <c r="AQ36" s="84" t="s">
        <v>435</v>
      </c>
      <c r="AR36" s="84" t="s">
        <v>680</v>
      </c>
      <c r="AS36" s="84" t="s">
        <v>435</v>
      </c>
      <c r="AT36" s="84" t="s">
        <v>680</v>
      </c>
      <c r="AU36" s="84" t="s">
        <v>435</v>
      </c>
      <c r="AV36" s="84" t="s">
        <v>680</v>
      </c>
      <c r="AW36" s="84" t="s">
        <v>680</v>
      </c>
      <c r="AX36" s="47"/>
      <c r="AY36" s="47"/>
    </row>
    <row r="37" spans="1:51" s="37" customFormat="1" x14ac:dyDescent="0.25">
      <c r="A37" s="88" t="s">
        <v>296</v>
      </c>
      <c r="B37" s="88" t="s">
        <v>297</v>
      </c>
      <c r="C37" s="84" t="s">
        <v>680</v>
      </c>
      <c r="D37" s="84" t="s">
        <v>680</v>
      </c>
      <c r="E37" s="84" t="s">
        <v>680</v>
      </c>
      <c r="F37" s="84" t="s">
        <v>680</v>
      </c>
      <c r="G37" s="84" t="s">
        <v>680</v>
      </c>
      <c r="H37" s="84" t="s">
        <v>680</v>
      </c>
      <c r="I37" s="84" t="s">
        <v>435</v>
      </c>
      <c r="J37" s="84" t="s">
        <v>680</v>
      </c>
      <c r="K37" s="84" t="s">
        <v>435</v>
      </c>
      <c r="L37" s="84" t="s">
        <v>680</v>
      </c>
      <c r="M37" s="84" t="s">
        <v>435</v>
      </c>
      <c r="N37" s="84" t="s">
        <v>680</v>
      </c>
      <c r="O37" s="84" t="s">
        <v>435</v>
      </c>
      <c r="P37" s="84" t="s">
        <v>680</v>
      </c>
      <c r="Q37" s="84" t="s">
        <v>435</v>
      </c>
      <c r="R37" s="84" t="s">
        <v>680</v>
      </c>
      <c r="S37" s="84" t="s">
        <v>435</v>
      </c>
      <c r="T37" s="84" t="s">
        <v>680</v>
      </c>
      <c r="U37" s="84" t="s">
        <v>435</v>
      </c>
      <c r="V37" s="84" t="s">
        <v>680</v>
      </c>
      <c r="W37" s="84" t="s">
        <v>435</v>
      </c>
      <c r="X37" s="84" t="s">
        <v>680</v>
      </c>
      <c r="Y37" s="84" t="s">
        <v>435</v>
      </c>
      <c r="Z37" s="84" t="s">
        <v>680</v>
      </c>
      <c r="AA37" s="84" t="s">
        <v>435</v>
      </c>
      <c r="AB37" s="84" t="s">
        <v>680</v>
      </c>
      <c r="AC37" s="84" t="s">
        <v>435</v>
      </c>
      <c r="AD37" s="84" t="s">
        <v>680</v>
      </c>
      <c r="AE37" s="84" t="s">
        <v>435</v>
      </c>
      <c r="AF37" s="84" t="s">
        <v>680</v>
      </c>
      <c r="AG37" s="84" t="s">
        <v>435</v>
      </c>
      <c r="AH37" s="84" t="s">
        <v>680</v>
      </c>
      <c r="AI37" s="84" t="s">
        <v>435</v>
      </c>
      <c r="AJ37" s="84" t="s">
        <v>680</v>
      </c>
      <c r="AK37" s="84" t="s">
        <v>435</v>
      </c>
      <c r="AL37" s="84" t="s">
        <v>680</v>
      </c>
      <c r="AM37" s="84" t="s">
        <v>435</v>
      </c>
      <c r="AN37" s="84" t="s">
        <v>680</v>
      </c>
      <c r="AO37" s="84" t="s">
        <v>435</v>
      </c>
      <c r="AP37" s="84" t="s">
        <v>680</v>
      </c>
      <c r="AQ37" s="84" t="s">
        <v>435</v>
      </c>
      <c r="AR37" s="84" t="s">
        <v>680</v>
      </c>
      <c r="AS37" s="84" t="s">
        <v>435</v>
      </c>
      <c r="AT37" s="84" t="s">
        <v>680</v>
      </c>
      <c r="AU37" s="84" t="s">
        <v>435</v>
      </c>
      <c r="AV37" s="84" t="s">
        <v>680</v>
      </c>
      <c r="AW37" s="84" t="s">
        <v>680</v>
      </c>
      <c r="AX37" s="48"/>
      <c r="AY37" s="49"/>
    </row>
    <row r="38" spans="1:51" s="37" customFormat="1" x14ac:dyDescent="0.25">
      <c r="A38" s="88" t="s">
        <v>298</v>
      </c>
      <c r="B38" s="88" t="s">
        <v>299</v>
      </c>
      <c r="C38" s="84" t="s">
        <v>680</v>
      </c>
      <c r="D38" s="84" t="s">
        <v>680</v>
      </c>
      <c r="E38" s="84" t="s">
        <v>680</v>
      </c>
      <c r="F38" s="84" t="s">
        <v>680</v>
      </c>
      <c r="G38" s="84" t="s">
        <v>680</v>
      </c>
      <c r="H38" s="84" t="s">
        <v>680</v>
      </c>
      <c r="I38" s="84" t="s">
        <v>435</v>
      </c>
      <c r="J38" s="84" t="s">
        <v>680</v>
      </c>
      <c r="K38" s="84" t="s">
        <v>435</v>
      </c>
      <c r="L38" s="84" t="s">
        <v>680</v>
      </c>
      <c r="M38" s="84" t="s">
        <v>435</v>
      </c>
      <c r="N38" s="84" t="s">
        <v>680</v>
      </c>
      <c r="O38" s="84" t="s">
        <v>435</v>
      </c>
      <c r="P38" s="84" t="s">
        <v>680</v>
      </c>
      <c r="Q38" s="84" t="s">
        <v>435</v>
      </c>
      <c r="R38" s="84" t="s">
        <v>680</v>
      </c>
      <c r="S38" s="84" t="s">
        <v>435</v>
      </c>
      <c r="T38" s="84" t="s">
        <v>680</v>
      </c>
      <c r="U38" s="84" t="s">
        <v>435</v>
      </c>
      <c r="V38" s="84" t="s">
        <v>680</v>
      </c>
      <c r="W38" s="84" t="s">
        <v>435</v>
      </c>
      <c r="X38" s="84" t="s">
        <v>680</v>
      </c>
      <c r="Y38" s="84" t="s">
        <v>435</v>
      </c>
      <c r="Z38" s="84" t="s">
        <v>680</v>
      </c>
      <c r="AA38" s="84" t="s">
        <v>435</v>
      </c>
      <c r="AB38" s="84" t="s">
        <v>680</v>
      </c>
      <c r="AC38" s="84" t="s">
        <v>435</v>
      </c>
      <c r="AD38" s="84" t="s">
        <v>680</v>
      </c>
      <c r="AE38" s="84" t="s">
        <v>435</v>
      </c>
      <c r="AF38" s="84" t="s">
        <v>680</v>
      </c>
      <c r="AG38" s="84" t="s">
        <v>435</v>
      </c>
      <c r="AH38" s="84" t="s">
        <v>680</v>
      </c>
      <c r="AI38" s="84" t="s">
        <v>435</v>
      </c>
      <c r="AJ38" s="84" t="s">
        <v>680</v>
      </c>
      <c r="AK38" s="84" t="s">
        <v>435</v>
      </c>
      <c r="AL38" s="84" t="s">
        <v>680</v>
      </c>
      <c r="AM38" s="84" t="s">
        <v>435</v>
      </c>
      <c r="AN38" s="84" t="s">
        <v>680</v>
      </c>
      <c r="AO38" s="84" t="s">
        <v>435</v>
      </c>
      <c r="AP38" s="84" t="s">
        <v>680</v>
      </c>
      <c r="AQ38" s="84" t="s">
        <v>435</v>
      </c>
      <c r="AR38" s="84" t="s">
        <v>680</v>
      </c>
      <c r="AS38" s="84" t="s">
        <v>435</v>
      </c>
      <c r="AT38" s="84" t="s">
        <v>680</v>
      </c>
      <c r="AU38" s="84" t="s">
        <v>435</v>
      </c>
      <c r="AV38" s="84" t="s">
        <v>680</v>
      </c>
      <c r="AW38" s="84" t="s">
        <v>680</v>
      </c>
      <c r="AX38" s="48"/>
      <c r="AY38" s="49"/>
    </row>
    <row r="39" spans="1:51" s="37" customFormat="1" ht="30" x14ac:dyDescent="0.25">
      <c r="A39" s="88" t="s">
        <v>300</v>
      </c>
      <c r="B39" s="88" t="s">
        <v>301</v>
      </c>
      <c r="C39" s="84" t="s">
        <v>680</v>
      </c>
      <c r="D39" s="84" t="s">
        <v>680</v>
      </c>
      <c r="E39" s="84" t="s">
        <v>680</v>
      </c>
      <c r="F39" s="84" t="s">
        <v>680</v>
      </c>
      <c r="G39" s="84" t="s">
        <v>680</v>
      </c>
      <c r="H39" s="84" t="s">
        <v>680</v>
      </c>
      <c r="I39" s="84" t="s">
        <v>435</v>
      </c>
      <c r="J39" s="84" t="s">
        <v>680</v>
      </c>
      <c r="K39" s="84" t="s">
        <v>435</v>
      </c>
      <c r="L39" s="84" t="s">
        <v>680</v>
      </c>
      <c r="M39" s="84" t="s">
        <v>435</v>
      </c>
      <c r="N39" s="84" t="s">
        <v>680</v>
      </c>
      <c r="O39" s="84" t="s">
        <v>435</v>
      </c>
      <c r="P39" s="84" t="s">
        <v>680</v>
      </c>
      <c r="Q39" s="84" t="s">
        <v>435</v>
      </c>
      <c r="R39" s="84" t="s">
        <v>680</v>
      </c>
      <c r="S39" s="84" t="s">
        <v>435</v>
      </c>
      <c r="T39" s="84" t="s">
        <v>680</v>
      </c>
      <c r="U39" s="84" t="s">
        <v>435</v>
      </c>
      <c r="V39" s="84" t="s">
        <v>680</v>
      </c>
      <c r="W39" s="84" t="s">
        <v>435</v>
      </c>
      <c r="X39" s="84" t="s">
        <v>680</v>
      </c>
      <c r="Y39" s="84" t="s">
        <v>435</v>
      </c>
      <c r="Z39" s="84" t="s">
        <v>680</v>
      </c>
      <c r="AA39" s="84" t="s">
        <v>435</v>
      </c>
      <c r="AB39" s="84" t="s">
        <v>680</v>
      </c>
      <c r="AC39" s="84" t="s">
        <v>435</v>
      </c>
      <c r="AD39" s="84" t="s">
        <v>680</v>
      </c>
      <c r="AE39" s="84" t="s">
        <v>435</v>
      </c>
      <c r="AF39" s="84" t="s">
        <v>680</v>
      </c>
      <c r="AG39" s="84" t="s">
        <v>435</v>
      </c>
      <c r="AH39" s="84" t="s">
        <v>680</v>
      </c>
      <c r="AI39" s="84" t="s">
        <v>435</v>
      </c>
      <c r="AJ39" s="84" t="s">
        <v>680</v>
      </c>
      <c r="AK39" s="84" t="s">
        <v>435</v>
      </c>
      <c r="AL39" s="84" t="s">
        <v>680</v>
      </c>
      <c r="AM39" s="84" t="s">
        <v>435</v>
      </c>
      <c r="AN39" s="84" t="s">
        <v>680</v>
      </c>
      <c r="AO39" s="84" t="s">
        <v>435</v>
      </c>
      <c r="AP39" s="84" t="s">
        <v>680</v>
      </c>
      <c r="AQ39" s="84" t="s">
        <v>435</v>
      </c>
      <c r="AR39" s="84" t="s">
        <v>680</v>
      </c>
      <c r="AS39" s="84" t="s">
        <v>435</v>
      </c>
      <c r="AT39" s="84" t="s">
        <v>680</v>
      </c>
      <c r="AU39" s="84" t="s">
        <v>435</v>
      </c>
      <c r="AV39" s="84" t="s">
        <v>680</v>
      </c>
      <c r="AW39" s="84" t="s">
        <v>680</v>
      </c>
      <c r="AX39" s="48"/>
      <c r="AY39" s="49"/>
    </row>
    <row r="40" spans="1:51" s="37" customFormat="1" ht="30" x14ac:dyDescent="0.25">
      <c r="A40" s="88" t="s">
        <v>302</v>
      </c>
      <c r="B40" s="88" t="s">
        <v>303</v>
      </c>
      <c r="C40" s="84" t="s">
        <v>680</v>
      </c>
      <c r="D40" s="84" t="s">
        <v>680</v>
      </c>
      <c r="E40" s="84" t="s">
        <v>680</v>
      </c>
      <c r="F40" s="84" t="s">
        <v>680</v>
      </c>
      <c r="G40" s="84" t="s">
        <v>680</v>
      </c>
      <c r="H40" s="84" t="s">
        <v>680</v>
      </c>
      <c r="I40" s="84" t="s">
        <v>435</v>
      </c>
      <c r="J40" s="84" t="s">
        <v>680</v>
      </c>
      <c r="K40" s="84" t="s">
        <v>435</v>
      </c>
      <c r="L40" s="84" t="s">
        <v>680</v>
      </c>
      <c r="M40" s="84" t="s">
        <v>435</v>
      </c>
      <c r="N40" s="84" t="s">
        <v>680</v>
      </c>
      <c r="O40" s="84" t="s">
        <v>435</v>
      </c>
      <c r="P40" s="84" t="s">
        <v>680</v>
      </c>
      <c r="Q40" s="84" t="s">
        <v>435</v>
      </c>
      <c r="R40" s="84" t="s">
        <v>680</v>
      </c>
      <c r="S40" s="84" t="s">
        <v>435</v>
      </c>
      <c r="T40" s="84" t="s">
        <v>680</v>
      </c>
      <c r="U40" s="84" t="s">
        <v>435</v>
      </c>
      <c r="V40" s="84" t="s">
        <v>680</v>
      </c>
      <c r="W40" s="84" t="s">
        <v>435</v>
      </c>
      <c r="X40" s="84" t="s">
        <v>680</v>
      </c>
      <c r="Y40" s="84" t="s">
        <v>435</v>
      </c>
      <c r="Z40" s="84" t="s">
        <v>680</v>
      </c>
      <c r="AA40" s="84" t="s">
        <v>435</v>
      </c>
      <c r="AB40" s="84" t="s">
        <v>680</v>
      </c>
      <c r="AC40" s="84" t="s">
        <v>435</v>
      </c>
      <c r="AD40" s="84" t="s">
        <v>680</v>
      </c>
      <c r="AE40" s="84" t="s">
        <v>435</v>
      </c>
      <c r="AF40" s="84" t="s">
        <v>680</v>
      </c>
      <c r="AG40" s="84" t="s">
        <v>435</v>
      </c>
      <c r="AH40" s="84" t="s">
        <v>680</v>
      </c>
      <c r="AI40" s="84" t="s">
        <v>435</v>
      </c>
      <c r="AJ40" s="84" t="s">
        <v>680</v>
      </c>
      <c r="AK40" s="84" t="s">
        <v>435</v>
      </c>
      <c r="AL40" s="84" t="s">
        <v>680</v>
      </c>
      <c r="AM40" s="84" t="s">
        <v>435</v>
      </c>
      <c r="AN40" s="84" t="s">
        <v>680</v>
      </c>
      <c r="AO40" s="84" t="s">
        <v>435</v>
      </c>
      <c r="AP40" s="84" t="s">
        <v>680</v>
      </c>
      <c r="AQ40" s="84" t="s">
        <v>435</v>
      </c>
      <c r="AR40" s="84" t="s">
        <v>680</v>
      </c>
      <c r="AS40" s="84" t="s">
        <v>435</v>
      </c>
      <c r="AT40" s="84" t="s">
        <v>680</v>
      </c>
      <c r="AU40" s="84" t="s">
        <v>435</v>
      </c>
      <c r="AV40" s="84" t="s">
        <v>680</v>
      </c>
      <c r="AW40" s="84" t="s">
        <v>680</v>
      </c>
      <c r="AX40" s="48"/>
      <c r="AY40" s="49"/>
    </row>
    <row r="41" spans="1:51" s="37" customFormat="1" x14ac:dyDescent="0.25">
      <c r="A41" s="88" t="s">
        <v>304</v>
      </c>
      <c r="B41" s="88" t="s">
        <v>305</v>
      </c>
      <c r="C41" s="84" t="s">
        <v>680</v>
      </c>
      <c r="D41" s="84" t="s">
        <v>680</v>
      </c>
      <c r="E41" s="84" t="s">
        <v>680</v>
      </c>
      <c r="F41" s="84" t="s">
        <v>680</v>
      </c>
      <c r="G41" s="84" t="s">
        <v>680</v>
      </c>
      <c r="H41" s="84" t="s">
        <v>680</v>
      </c>
      <c r="I41" s="84" t="s">
        <v>435</v>
      </c>
      <c r="J41" s="84" t="s">
        <v>680</v>
      </c>
      <c r="K41" s="84" t="s">
        <v>435</v>
      </c>
      <c r="L41" s="84" t="s">
        <v>680</v>
      </c>
      <c r="M41" s="84" t="s">
        <v>435</v>
      </c>
      <c r="N41" s="84" t="s">
        <v>680</v>
      </c>
      <c r="O41" s="84" t="s">
        <v>435</v>
      </c>
      <c r="P41" s="84" t="s">
        <v>680</v>
      </c>
      <c r="Q41" s="84" t="s">
        <v>435</v>
      </c>
      <c r="R41" s="84" t="s">
        <v>680</v>
      </c>
      <c r="S41" s="84" t="s">
        <v>435</v>
      </c>
      <c r="T41" s="84" t="s">
        <v>680</v>
      </c>
      <c r="U41" s="84" t="s">
        <v>435</v>
      </c>
      <c r="V41" s="84" t="s">
        <v>680</v>
      </c>
      <c r="W41" s="84" t="s">
        <v>435</v>
      </c>
      <c r="X41" s="84" t="s">
        <v>680</v>
      </c>
      <c r="Y41" s="84" t="s">
        <v>435</v>
      </c>
      <c r="Z41" s="84" t="s">
        <v>680</v>
      </c>
      <c r="AA41" s="84" t="s">
        <v>435</v>
      </c>
      <c r="AB41" s="84" t="s">
        <v>680</v>
      </c>
      <c r="AC41" s="84" t="s">
        <v>435</v>
      </c>
      <c r="AD41" s="84" t="s">
        <v>680</v>
      </c>
      <c r="AE41" s="84" t="s">
        <v>435</v>
      </c>
      <c r="AF41" s="84" t="s">
        <v>680</v>
      </c>
      <c r="AG41" s="84" t="s">
        <v>435</v>
      </c>
      <c r="AH41" s="84" t="s">
        <v>680</v>
      </c>
      <c r="AI41" s="84" t="s">
        <v>435</v>
      </c>
      <c r="AJ41" s="84" t="s">
        <v>680</v>
      </c>
      <c r="AK41" s="84" t="s">
        <v>435</v>
      </c>
      <c r="AL41" s="84" t="s">
        <v>680</v>
      </c>
      <c r="AM41" s="84" t="s">
        <v>435</v>
      </c>
      <c r="AN41" s="84" t="s">
        <v>680</v>
      </c>
      <c r="AO41" s="84" t="s">
        <v>435</v>
      </c>
      <c r="AP41" s="84" t="s">
        <v>680</v>
      </c>
      <c r="AQ41" s="84" t="s">
        <v>435</v>
      </c>
      <c r="AR41" s="84" t="s">
        <v>680</v>
      </c>
      <c r="AS41" s="84" t="s">
        <v>435</v>
      </c>
      <c r="AT41" s="84" t="s">
        <v>680</v>
      </c>
      <c r="AU41" s="84" t="s">
        <v>435</v>
      </c>
      <c r="AV41" s="84" t="s">
        <v>680</v>
      </c>
      <c r="AW41" s="84" t="s">
        <v>680</v>
      </c>
      <c r="AX41" s="48"/>
      <c r="AY41" s="49"/>
    </row>
    <row r="42" spans="1:51" s="37" customFormat="1" x14ac:dyDescent="0.25">
      <c r="A42" s="88" t="s">
        <v>306</v>
      </c>
      <c r="B42" s="88" t="s">
        <v>473</v>
      </c>
      <c r="C42" s="84" t="s">
        <v>680</v>
      </c>
      <c r="D42" s="84" t="s">
        <v>680</v>
      </c>
      <c r="E42" s="84" t="s">
        <v>680</v>
      </c>
      <c r="F42" s="84" t="s">
        <v>680</v>
      </c>
      <c r="G42" s="84" t="s">
        <v>680</v>
      </c>
      <c r="H42" s="84" t="s">
        <v>680</v>
      </c>
      <c r="I42" s="84" t="s">
        <v>435</v>
      </c>
      <c r="J42" s="84" t="s">
        <v>680</v>
      </c>
      <c r="K42" s="84" t="s">
        <v>435</v>
      </c>
      <c r="L42" s="84" t="s">
        <v>680</v>
      </c>
      <c r="M42" s="84" t="s">
        <v>435</v>
      </c>
      <c r="N42" s="84" t="s">
        <v>680</v>
      </c>
      <c r="O42" s="84" t="s">
        <v>435</v>
      </c>
      <c r="P42" s="84" t="s">
        <v>680</v>
      </c>
      <c r="Q42" s="84" t="s">
        <v>435</v>
      </c>
      <c r="R42" s="84" t="s">
        <v>680</v>
      </c>
      <c r="S42" s="84" t="s">
        <v>435</v>
      </c>
      <c r="T42" s="84" t="s">
        <v>680</v>
      </c>
      <c r="U42" s="84" t="s">
        <v>435</v>
      </c>
      <c r="V42" s="84" t="s">
        <v>680</v>
      </c>
      <c r="W42" s="84" t="s">
        <v>435</v>
      </c>
      <c r="X42" s="84" t="s">
        <v>680</v>
      </c>
      <c r="Y42" s="84" t="s">
        <v>435</v>
      </c>
      <c r="Z42" s="84" t="s">
        <v>680</v>
      </c>
      <c r="AA42" s="84" t="s">
        <v>435</v>
      </c>
      <c r="AB42" s="84" t="s">
        <v>680</v>
      </c>
      <c r="AC42" s="84" t="s">
        <v>435</v>
      </c>
      <c r="AD42" s="84" t="s">
        <v>680</v>
      </c>
      <c r="AE42" s="84" t="s">
        <v>435</v>
      </c>
      <c r="AF42" s="84" t="s">
        <v>680</v>
      </c>
      <c r="AG42" s="84" t="s">
        <v>435</v>
      </c>
      <c r="AH42" s="84" t="s">
        <v>680</v>
      </c>
      <c r="AI42" s="84" t="s">
        <v>435</v>
      </c>
      <c r="AJ42" s="84" t="s">
        <v>680</v>
      </c>
      <c r="AK42" s="84" t="s">
        <v>435</v>
      </c>
      <c r="AL42" s="84" t="s">
        <v>680</v>
      </c>
      <c r="AM42" s="84" t="s">
        <v>435</v>
      </c>
      <c r="AN42" s="84" t="s">
        <v>680</v>
      </c>
      <c r="AO42" s="84" t="s">
        <v>435</v>
      </c>
      <c r="AP42" s="84" t="s">
        <v>680</v>
      </c>
      <c r="AQ42" s="84" t="s">
        <v>435</v>
      </c>
      <c r="AR42" s="84" t="s">
        <v>680</v>
      </c>
      <c r="AS42" s="84" t="s">
        <v>435</v>
      </c>
      <c r="AT42" s="84" t="s">
        <v>680</v>
      </c>
      <c r="AU42" s="84" t="s">
        <v>435</v>
      </c>
      <c r="AV42" s="84" t="s">
        <v>680</v>
      </c>
      <c r="AW42" s="84" t="s">
        <v>680</v>
      </c>
      <c r="AX42" s="48"/>
      <c r="AY42" s="49"/>
    </row>
    <row r="43" spans="1:51" s="37" customFormat="1" x14ac:dyDescent="0.25">
      <c r="A43" s="88" t="s">
        <v>474</v>
      </c>
      <c r="B43" s="88" t="s">
        <v>475</v>
      </c>
      <c r="C43" s="84" t="s">
        <v>680</v>
      </c>
      <c r="D43" s="84" t="s">
        <v>680</v>
      </c>
      <c r="E43" s="84" t="s">
        <v>680</v>
      </c>
      <c r="F43" s="84" t="s">
        <v>680</v>
      </c>
      <c r="G43" s="84" t="s">
        <v>680</v>
      </c>
      <c r="H43" s="84" t="s">
        <v>680</v>
      </c>
      <c r="I43" s="84" t="s">
        <v>435</v>
      </c>
      <c r="J43" s="84" t="s">
        <v>680</v>
      </c>
      <c r="K43" s="84" t="s">
        <v>435</v>
      </c>
      <c r="L43" s="84" t="s">
        <v>680</v>
      </c>
      <c r="M43" s="84" t="s">
        <v>435</v>
      </c>
      <c r="N43" s="84" t="s">
        <v>680</v>
      </c>
      <c r="O43" s="84" t="s">
        <v>435</v>
      </c>
      <c r="P43" s="84" t="s">
        <v>680</v>
      </c>
      <c r="Q43" s="84" t="s">
        <v>435</v>
      </c>
      <c r="R43" s="84" t="s">
        <v>680</v>
      </c>
      <c r="S43" s="84" t="s">
        <v>435</v>
      </c>
      <c r="T43" s="84" t="s">
        <v>680</v>
      </c>
      <c r="U43" s="84" t="s">
        <v>435</v>
      </c>
      <c r="V43" s="84" t="s">
        <v>680</v>
      </c>
      <c r="W43" s="84" t="s">
        <v>435</v>
      </c>
      <c r="X43" s="84" t="s">
        <v>680</v>
      </c>
      <c r="Y43" s="84" t="s">
        <v>435</v>
      </c>
      <c r="Z43" s="84" t="s">
        <v>680</v>
      </c>
      <c r="AA43" s="84" t="s">
        <v>435</v>
      </c>
      <c r="AB43" s="84" t="s">
        <v>680</v>
      </c>
      <c r="AC43" s="84" t="s">
        <v>435</v>
      </c>
      <c r="AD43" s="84" t="s">
        <v>680</v>
      </c>
      <c r="AE43" s="84" t="s">
        <v>435</v>
      </c>
      <c r="AF43" s="84" t="s">
        <v>680</v>
      </c>
      <c r="AG43" s="84" t="s">
        <v>435</v>
      </c>
      <c r="AH43" s="84" t="s">
        <v>680</v>
      </c>
      <c r="AI43" s="84" t="s">
        <v>435</v>
      </c>
      <c r="AJ43" s="84" t="s">
        <v>680</v>
      </c>
      <c r="AK43" s="84" t="s">
        <v>435</v>
      </c>
      <c r="AL43" s="84" t="s">
        <v>680</v>
      </c>
      <c r="AM43" s="84" t="s">
        <v>435</v>
      </c>
      <c r="AN43" s="84" t="s">
        <v>680</v>
      </c>
      <c r="AO43" s="84" t="s">
        <v>435</v>
      </c>
      <c r="AP43" s="84" t="s">
        <v>680</v>
      </c>
      <c r="AQ43" s="84" t="s">
        <v>435</v>
      </c>
      <c r="AR43" s="84" t="s">
        <v>680</v>
      </c>
      <c r="AS43" s="84" t="s">
        <v>435</v>
      </c>
      <c r="AT43" s="84" t="s">
        <v>680</v>
      </c>
      <c r="AU43" s="84" t="s">
        <v>435</v>
      </c>
      <c r="AV43" s="84" t="s">
        <v>680</v>
      </c>
      <c r="AW43" s="84" t="s">
        <v>680</v>
      </c>
      <c r="AX43" s="48"/>
      <c r="AY43" s="49"/>
    </row>
    <row r="44" spans="1:51" x14ac:dyDescent="0.25">
      <c r="A44" s="88" t="s">
        <v>476</v>
      </c>
      <c r="B44" s="88" t="s">
        <v>477</v>
      </c>
      <c r="C44" s="84" t="s">
        <v>680</v>
      </c>
      <c r="D44" s="84" t="s">
        <v>680</v>
      </c>
      <c r="E44" s="84" t="s">
        <v>680</v>
      </c>
      <c r="F44" s="84" t="s">
        <v>680</v>
      </c>
      <c r="G44" s="84" t="s">
        <v>680</v>
      </c>
      <c r="H44" s="84" t="s">
        <v>680</v>
      </c>
      <c r="I44" s="84" t="s">
        <v>435</v>
      </c>
      <c r="J44" s="84" t="s">
        <v>680</v>
      </c>
      <c r="K44" s="84" t="s">
        <v>435</v>
      </c>
      <c r="L44" s="84" t="s">
        <v>680</v>
      </c>
      <c r="M44" s="84" t="s">
        <v>435</v>
      </c>
      <c r="N44" s="84" t="s">
        <v>680</v>
      </c>
      <c r="O44" s="84" t="s">
        <v>435</v>
      </c>
      <c r="P44" s="84" t="s">
        <v>680</v>
      </c>
      <c r="Q44" s="84" t="s">
        <v>435</v>
      </c>
      <c r="R44" s="84" t="s">
        <v>680</v>
      </c>
      <c r="S44" s="84" t="s">
        <v>435</v>
      </c>
      <c r="T44" s="84" t="s">
        <v>680</v>
      </c>
      <c r="U44" s="84" t="s">
        <v>435</v>
      </c>
      <c r="V44" s="84" t="s">
        <v>680</v>
      </c>
      <c r="W44" s="84" t="s">
        <v>435</v>
      </c>
      <c r="X44" s="84" t="s">
        <v>680</v>
      </c>
      <c r="Y44" s="84" t="s">
        <v>435</v>
      </c>
      <c r="Z44" s="84" t="s">
        <v>680</v>
      </c>
      <c r="AA44" s="84" t="s">
        <v>435</v>
      </c>
      <c r="AB44" s="84" t="s">
        <v>680</v>
      </c>
      <c r="AC44" s="84" t="s">
        <v>435</v>
      </c>
      <c r="AD44" s="84" t="s">
        <v>680</v>
      </c>
      <c r="AE44" s="84" t="s">
        <v>435</v>
      </c>
      <c r="AF44" s="84" t="s">
        <v>680</v>
      </c>
      <c r="AG44" s="84" t="s">
        <v>435</v>
      </c>
      <c r="AH44" s="84" t="s">
        <v>680</v>
      </c>
      <c r="AI44" s="84" t="s">
        <v>435</v>
      </c>
      <c r="AJ44" s="84" t="s">
        <v>680</v>
      </c>
      <c r="AK44" s="84" t="s">
        <v>435</v>
      </c>
      <c r="AL44" s="84" t="s">
        <v>680</v>
      </c>
      <c r="AM44" s="84" t="s">
        <v>435</v>
      </c>
      <c r="AN44" s="84" t="s">
        <v>680</v>
      </c>
      <c r="AO44" s="84" t="s">
        <v>435</v>
      </c>
      <c r="AP44" s="84" t="s">
        <v>680</v>
      </c>
      <c r="AQ44" s="84" t="s">
        <v>435</v>
      </c>
      <c r="AR44" s="84" t="s">
        <v>680</v>
      </c>
      <c r="AS44" s="84" t="s">
        <v>435</v>
      </c>
      <c r="AT44" s="84" t="s">
        <v>680</v>
      </c>
      <c r="AU44" s="84" t="s">
        <v>435</v>
      </c>
      <c r="AV44" s="84" t="s">
        <v>680</v>
      </c>
      <c r="AW44" s="84" t="s">
        <v>680</v>
      </c>
      <c r="AX44" s="45"/>
      <c r="AY44" s="46"/>
    </row>
    <row r="45" spans="1:51" ht="15" customHeight="1" x14ac:dyDescent="0.25">
      <c r="A45" s="88" t="s">
        <v>478</v>
      </c>
      <c r="B45" s="88" t="s">
        <v>479</v>
      </c>
      <c r="C45" s="84" t="s">
        <v>680</v>
      </c>
      <c r="D45" s="84" t="s">
        <v>680</v>
      </c>
      <c r="E45" s="84" t="s">
        <v>680</v>
      </c>
      <c r="F45" s="84" t="s">
        <v>680</v>
      </c>
      <c r="G45" s="84" t="s">
        <v>680</v>
      </c>
      <c r="H45" s="84" t="s">
        <v>680</v>
      </c>
      <c r="I45" s="84" t="s">
        <v>435</v>
      </c>
      <c r="J45" s="84" t="s">
        <v>680</v>
      </c>
      <c r="K45" s="84" t="s">
        <v>435</v>
      </c>
      <c r="L45" s="84" t="s">
        <v>680</v>
      </c>
      <c r="M45" s="84" t="s">
        <v>435</v>
      </c>
      <c r="N45" s="84" t="s">
        <v>680</v>
      </c>
      <c r="O45" s="84" t="s">
        <v>435</v>
      </c>
      <c r="P45" s="84" t="s">
        <v>680</v>
      </c>
      <c r="Q45" s="84" t="s">
        <v>435</v>
      </c>
      <c r="R45" s="84" t="s">
        <v>680</v>
      </c>
      <c r="S45" s="84" t="s">
        <v>435</v>
      </c>
      <c r="T45" s="84" t="s">
        <v>680</v>
      </c>
      <c r="U45" s="84" t="s">
        <v>435</v>
      </c>
      <c r="V45" s="84" t="s">
        <v>680</v>
      </c>
      <c r="W45" s="84" t="s">
        <v>435</v>
      </c>
      <c r="X45" s="84" t="s">
        <v>680</v>
      </c>
      <c r="Y45" s="84" t="s">
        <v>435</v>
      </c>
      <c r="Z45" s="84" t="s">
        <v>680</v>
      </c>
      <c r="AA45" s="84" t="s">
        <v>435</v>
      </c>
      <c r="AB45" s="84" t="s">
        <v>680</v>
      </c>
      <c r="AC45" s="84" t="s">
        <v>435</v>
      </c>
      <c r="AD45" s="84" t="s">
        <v>680</v>
      </c>
      <c r="AE45" s="84" t="s">
        <v>435</v>
      </c>
      <c r="AF45" s="84" t="s">
        <v>680</v>
      </c>
      <c r="AG45" s="84" t="s">
        <v>435</v>
      </c>
      <c r="AH45" s="84" t="s">
        <v>680</v>
      </c>
      <c r="AI45" s="84" t="s">
        <v>435</v>
      </c>
      <c r="AJ45" s="84" t="s">
        <v>680</v>
      </c>
      <c r="AK45" s="84" t="s">
        <v>435</v>
      </c>
      <c r="AL45" s="84" t="s">
        <v>680</v>
      </c>
      <c r="AM45" s="84" t="s">
        <v>435</v>
      </c>
      <c r="AN45" s="84" t="s">
        <v>680</v>
      </c>
      <c r="AO45" s="84" t="s">
        <v>435</v>
      </c>
      <c r="AP45" s="84" t="s">
        <v>680</v>
      </c>
      <c r="AQ45" s="84" t="s">
        <v>435</v>
      </c>
      <c r="AR45" s="84" t="s">
        <v>680</v>
      </c>
      <c r="AS45" s="84" t="s">
        <v>435</v>
      </c>
      <c r="AT45" s="84" t="s">
        <v>680</v>
      </c>
      <c r="AU45" s="84" t="s">
        <v>435</v>
      </c>
      <c r="AV45" s="84" t="s">
        <v>680</v>
      </c>
      <c r="AW45" s="84" t="s">
        <v>680</v>
      </c>
      <c r="AX45" s="45"/>
      <c r="AY45" s="46"/>
    </row>
    <row r="46" spans="1:51" x14ac:dyDescent="0.25">
      <c r="A46" s="88" t="s">
        <v>480</v>
      </c>
      <c r="B46" s="88" t="s">
        <v>481</v>
      </c>
      <c r="C46" s="84" t="s">
        <v>680</v>
      </c>
      <c r="D46" s="84" t="s">
        <v>680</v>
      </c>
      <c r="E46" s="84" t="s">
        <v>680</v>
      </c>
      <c r="F46" s="84" t="s">
        <v>680</v>
      </c>
      <c r="G46" s="84" t="s">
        <v>680</v>
      </c>
      <c r="H46" s="84" t="s">
        <v>680</v>
      </c>
      <c r="I46" s="84" t="s">
        <v>435</v>
      </c>
      <c r="J46" s="84" t="s">
        <v>680</v>
      </c>
      <c r="K46" s="84" t="s">
        <v>435</v>
      </c>
      <c r="L46" s="84" t="s">
        <v>680</v>
      </c>
      <c r="M46" s="84" t="s">
        <v>435</v>
      </c>
      <c r="N46" s="84" t="s">
        <v>680</v>
      </c>
      <c r="O46" s="84" t="s">
        <v>435</v>
      </c>
      <c r="P46" s="84" t="s">
        <v>680</v>
      </c>
      <c r="Q46" s="84" t="s">
        <v>435</v>
      </c>
      <c r="R46" s="84" t="s">
        <v>680</v>
      </c>
      <c r="S46" s="84" t="s">
        <v>435</v>
      </c>
      <c r="T46" s="84" t="s">
        <v>680</v>
      </c>
      <c r="U46" s="84" t="s">
        <v>435</v>
      </c>
      <c r="V46" s="84" t="s">
        <v>680</v>
      </c>
      <c r="W46" s="84" t="s">
        <v>435</v>
      </c>
      <c r="X46" s="84" t="s">
        <v>680</v>
      </c>
      <c r="Y46" s="84" t="s">
        <v>435</v>
      </c>
      <c r="Z46" s="84" t="s">
        <v>680</v>
      </c>
      <c r="AA46" s="84" t="s">
        <v>435</v>
      </c>
      <c r="AB46" s="84" t="s">
        <v>680</v>
      </c>
      <c r="AC46" s="84" t="s">
        <v>435</v>
      </c>
      <c r="AD46" s="84" t="s">
        <v>680</v>
      </c>
      <c r="AE46" s="84" t="s">
        <v>435</v>
      </c>
      <c r="AF46" s="84" t="s">
        <v>680</v>
      </c>
      <c r="AG46" s="84" t="s">
        <v>435</v>
      </c>
      <c r="AH46" s="84" t="s">
        <v>680</v>
      </c>
      <c r="AI46" s="84" t="s">
        <v>435</v>
      </c>
      <c r="AJ46" s="84" t="s">
        <v>680</v>
      </c>
      <c r="AK46" s="84" t="s">
        <v>435</v>
      </c>
      <c r="AL46" s="84" t="s">
        <v>680</v>
      </c>
      <c r="AM46" s="84" t="s">
        <v>435</v>
      </c>
      <c r="AN46" s="84" t="s">
        <v>680</v>
      </c>
      <c r="AO46" s="84" t="s">
        <v>435</v>
      </c>
      <c r="AP46" s="84" t="s">
        <v>680</v>
      </c>
      <c r="AQ46" s="84" t="s">
        <v>435</v>
      </c>
      <c r="AR46" s="84" t="s">
        <v>680</v>
      </c>
      <c r="AS46" s="84" t="s">
        <v>435</v>
      </c>
      <c r="AT46" s="84" t="s">
        <v>680</v>
      </c>
      <c r="AU46" s="84" t="s">
        <v>435</v>
      </c>
      <c r="AV46" s="84" t="s">
        <v>680</v>
      </c>
      <c r="AW46" s="84" t="s">
        <v>680</v>
      </c>
      <c r="AX46" s="45"/>
      <c r="AY46" s="46"/>
    </row>
    <row r="47" spans="1:51" x14ac:dyDescent="0.25">
      <c r="A47" s="88" t="s">
        <v>625</v>
      </c>
      <c r="B47" s="86" t="s">
        <v>307</v>
      </c>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N47" s="84"/>
      <c r="AO47" s="84"/>
      <c r="AP47" s="84"/>
      <c r="AQ47" s="84"/>
      <c r="AR47" s="84"/>
      <c r="AS47" s="84"/>
      <c r="AT47" s="84"/>
      <c r="AU47" s="84"/>
      <c r="AV47" s="84"/>
      <c r="AW47" s="84"/>
      <c r="AX47" s="45"/>
      <c r="AY47" s="46"/>
    </row>
    <row r="48" spans="1:51" x14ac:dyDescent="0.25">
      <c r="A48" s="88" t="s">
        <v>308</v>
      </c>
      <c r="B48" s="88" t="s">
        <v>309</v>
      </c>
      <c r="C48" s="84" t="s">
        <v>680</v>
      </c>
      <c r="D48" s="84" t="s">
        <v>680</v>
      </c>
      <c r="E48" s="84" t="s">
        <v>680</v>
      </c>
      <c r="F48" s="84" t="s">
        <v>680</v>
      </c>
      <c r="G48" s="84" t="s">
        <v>680</v>
      </c>
      <c r="H48" s="84" t="s">
        <v>680</v>
      </c>
      <c r="I48" s="84" t="s">
        <v>435</v>
      </c>
      <c r="J48" s="84" t="s">
        <v>680</v>
      </c>
      <c r="K48" s="84" t="s">
        <v>435</v>
      </c>
      <c r="L48" s="84" t="s">
        <v>680</v>
      </c>
      <c r="M48" s="84" t="s">
        <v>435</v>
      </c>
      <c r="N48" s="84" t="s">
        <v>680</v>
      </c>
      <c r="O48" s="84" t="s">
        <v>435</v>
      </c>
      <c r="P48" s="84" t="s">
        <v>680</v>
      </c>
      <c r="Q48" s="84" t="s">
        <v>435</v>
      </c>
      <c r="R48" s="84" t="s">
        <v>680</v>
      </c>
      <c r="S48" s="84" t="s">
        <v>435</v>
      </c>
      <c r="T48" s="84" t="s">
        <v>680</v>
      </c>
      <c r="U48" s="84" t="s">
        <v>435</v>
      </c>
      <c r="V48" s="84" t="s">
        <v>680</v>
      </c>
      <c r="W48" s="84" t="s">
        <v>435</v>
      </c>
      <c r="X48" s="84" t="s">
        <v>680</v>
      </c>
      <c r="Y48" s="84" t="s">
        <v>435</v>
      </c>
      <c r="Z48" s="84" t="s">
        <v>680</v>
      </c>
      <c r="AA48" s="84" t="s">
        <v>435</v>
      </c>
      <c r="AB48" s="84" t="s">
        <v>680</v>
      </c>
      <c r="AC48" s="84" t="s">
        <v>435</v>
      </c>
      <c r="AD48" s="84" t="s">
        <v>680</v>
      </c>
      <c r="AE48" s="84" t="s">
        <v>435</v>
      </c>
      <c r="AF48" s="84" t="s">
        <v>680</v>
      </c>
      <c r="AG48" s="84" t="s">
        <v>435</v>
      </c>
      <c r="AH48" s="84" t="s">
        <v>680</v>
      </c>
      <c r="AI48" s="84" t="s">
        <v>435</v>
      </c>
      <c r="AJ48" s="84" t="s">
        <v>680</v>
      </c>
      <c r="AK48" s="84" t="s">
        <v>435</v>
      </c>
      <c r="AL48" s="84" t="s">
        <v>680</v>
      </c>
      <c r="AM48" s="84" t="s">
        <v>435</v>
      </c>
      <c r="AN48" s="84" t="s">
        <v>680</v>
      </c>
      <c r="AO48" s="84" t="s">
        <v>435</v>
      </c>
      <c r="AP48" s="84" t="s">
        <v>680</v>
      </c>
      <c r="AQ48" s="84" t="s">
        <v>435</v>
      </c>
      <c r="AR48" s="84" t="s">
        <v>680</v>
      </c>
      <c r="AS48" s="84" t="s">
        <v>435</v>
      </c>
      <c r="AT48" s="84" t="s">
        <v>680</v>
      </c>
      <c r="AU48" s="84" t="s">
        <v>435</v>
      </c>
      <c r="AV48" s="84" t="s">
        <v>680</v>
      </c>
      <c r="AW48" s="84" t="s">
        <v>680</v>
      </c>
      <c r="AX48" s="45"/>
      <c r="AY48" s="46"/>
    </row>
    <row r="49" spans="1:54" x14ac:dyDescent="0.25">
      <c r="A49" s="88" t="s">
        <v>310</v>
      </c>
      <c r="B49" s="88" t="s">
        <v>297</v>
      </c>
      <c r="C49" s="84" t="s">
        <v>680</v>
      </c>
      <c r="D49" s="84" t="s">
        <v>680</v>
      </c>
      <c r="E49" s="84" t="s">
        <v>680</v>
      </c>
      <c r="F49" s="84" t="s">
        <v>680</v>
      </c>
      <c r="G49" s="84" t="s">
        <v>680</v>
      </c>
      <c r="H49" s="84" t="s">
        <v>680</v>
      </c>
      <c r="I49" s="84" t="s">
        <v>435</v>
      </c>
      <c r="J49" s="84" t="s">
        <v>680</v>
      </c>
      <c r="K49" s="84" t="s">
        <v>435</v>
      </c>
      <c r="L49" s="84" t="s">
        <v>680</v>
      </c>
      <c r="M49" s="84" t="s">
        <v>435</v>
      </c>
      <c r="N49" s="84" t="s">
        <v>680</v>
      </c>
      <c r="O49" s="84" t="s">
        <v>435</v>
      </c>
      <c r="P49" s="84" t="s">
        <v>680</v>
      </c>
      <c r="Q49" s="84" t="s">
        <v>435</v>
      </c>
      <c r="R49" s="84" t="s">
        <v>680</v>
      </c>
      <c r="S49" s="84" t="s">
        <v>435</v>
      </c>
      <c r="T49" s="84" t="s">
        <v>680</v>
      </c>
      <c r="U49" s="84" t="s">
        <v>435</v>
      </c>
      <c r="V49" s="84" t="s">
        <v>680</v>
      </c>
      <c r="W49" s="84" t="s">
        <v>435</v>
      </c>
      <c r="X49" s="84" t="s">
        <v>680</v>
      </c>
      <c r="Y49" s="84" t="s">
        <v>435</v>
      </c>
      <c r="Z49" s="84" t="s">
        <v>680</v>
      </c>
      <c r="AA49" s="84" t="s">
        <v>435</v>
      </c>
      <c r="AB49" s="84" t="s">
        <v>680</v>
      </c>
      <c r="AC49" s="84" t="s">
        <v>435</v>
      </c>
      <c r="AD49" s="84" t="s">
        <v>680</v>
      </c>
      <c r="AE49" s="84" t="s">
        <v>435</v>
      </c>
      <c r="AF49" s="84" t="s">
        <v>680</v>
      </c>
      <c r="AG49" s="84" t="s">
        <v>435</v>
      </c>
      <c r="AH49" s="84" t="s">
        <v>680</v>
      </c>
      <c r="AI49" s="84" t="s">
        <v>435</v>
      </c>
      <c r="AJ49" s="84" t="s">
        <v>680</v>
      </c>
      <c r="AK49" s="84" t="s">
        <v>435</v>
      </c>
      <c r="AL49" s="84" t="s">
        <v>680</v>
      </c>
      <c r="AM49" s="84" t="s">
        <v>435</v>
      </c>
      <c r="AN49" s="84" t="s">
        <v>680</v>
      </c>
      <c r="AO49" s="84" t="s">
        <v>435</v>
      </c>
      <c r="AP49" s="84" t="s">
        <v>680</v>
      </c>
      <c r="AQ49" s="84" t="s">
        <v>435</v>
      </c>
      <c r="AR49" s="84" t="s">
        <v>680</v>
      </c>
      <c r="AS49" s="84" t="s">
        <v>435</v>
      </c>
      <c r="AT49" s="84" t="s">
        <v>680</v>
      </c>
      <c r="AU49" s="84" t="s">
        <v>435</v>
      </c>
      <c r="AV49" s="84" t="s">
        <v>680</v>
      </c>
      <c r="AW49" s="84" t="s">
        <v>680</v>
      </c>
      <c r="AX49" s="45"/>
      <c r="AY49" s="46"/>
    </row>
    <row r="50" spans="1:54" x14ac:dyDescent="0.25">
      <c r="A50" s="88" t="s">
        <v>311</v>
      </c>
      <c r="B50" s="88" t="s">
        <v>299</v>
      </c>
      <c r="C50" s="84" t="s">
        <v>680</v>
      </c>
      <c r="D50" s="84" t="s">
        <v>680</v>
      </c>
      <c r="E50" s="84" t="s">
        <v>680</v>
      </c>
      <c r="F50" s="84" t="s">
        <v>680</v>
      </c>
      <c r="G50" s="84" t="s">
        <v>680</v>
      </c>
      <c r="H50" s="84" t="s">
        <v>680</v>
      </c>
      <c r="I50" s="84" t="s">
        <v>435</v>
      </c>
      <c r="J50" s="84" t="s">
        <v>680</v>
      </c>
      <c r="K50" s="84" t="s">
        <v>435</v>
      </c>
      <c r="L50" s="84" t="s">
        <v>680</v>
      </c>
      <c r="M50" s="84" t="s">
        <v>435</v>
      </c>
      <c r="N50" s="84" t="s">
        <v>680</v>
      </c>
      <c r="O50" s="84" t="s">
        <v>435</v>
      </c>
      <c r="P50" s="84" t="s">
        <v>680</v>
      </c>
      <c r="Q50" s="84" t="s">
        <v>435</v>
      </c>
      <c r="R50" s="84" t="s">
        <v>680</v>
      </c>
      <c r="S50" s="84" t="s">
        <v>435</v>
      </c>
      <c r="T50" s="84" t="s">
        <v>680</v>
      </c>
      <c r="U50" s="84" t="s">
        <v>435</v>
      </c>
      <c r="V50" s="84" t="s">
        <v>680</v>
      </c>
      <c r="W50" s="84" t="s">
        <v>435</v>
      </c>
      <c r="X50" s="84" t="s">
        <v>680</v>
      </c>
      <c r="Y50" s="84" t="s">
        <v>435</v>
      </c>
      <c r="Z50" s="84" t="s">
        <v>680</v>
      </c>
      <c r="AA50" s="84" t="s">
        <v>435</v>
      </c>
      <c r="AB50" s="84" t="s">
        <v>680</v>
      </c>
      <c r="AC50" s="84" t="s">
        <v>435</v>
      </c>
      <c r="AD50" s="84" t="s">
        <v>680</v>
      </c>
      <c r="AE50" s="84" t="s">
        <v>435</v>
      </c>
      <c r="AF50" s="84" t="s">
        <v>680</v>
      </c>
      <c r="AG50" s="84" t="s">
        <v>435</v>
      </c>
      <c r="AH50" s="84" t="s">
        <v>680</v>
      </c>
      <c r="AI50" s="84" t="s">
        <v>435</v>
      </c>
      <c r="AJ50" s="84" t="s">
        <v>680</v>
      </c>
      <c r="AK50" s="84" t="s">
        <v>435</v>
      </c>
      <c r="AL50" s="84" t="s">
        <v>680</v>
      </c>
      <c r="AM50" s="84" t="s">
        <v>435</v>
      </c>
      <c r="AN50" s="84" t="s">
        <v>680</v>
      </c>
      <c r="AO50" s="84" t="s">
        <v>435</v>
      </c>
      <c r="AP50" s="84" t="s">
        <v>680</v>
      </c>
      <c r="AQ50" s="84" t="s">
        <v>435</v>
      </c>
      <c r="AR50" s="84" t="s">
        <v>680</v>
      </c>
      <c r="AS50" s="84" t="s">
        <v>435</v>
      </c>
      <c r="AT50" s="84" t="s">
        <v>680</v>
      </c>
      <c r="AU50" s="84" t="s">
        <v>435</v>
      </c>
      <c r="AV50" s="84" t="s">
        <v>680</v>
      </c>
      <c r="AW50" s="84" t="s">
        <v>680</v>
      </c>
      <c r="AX50" s="45"/>
      <c r="AY50" s="46"/>
    </row>
    <row r="51" spans="1:54" ht="35.25" customHeight="1" x14ac:dyDescent="0.25">
      <c r="A51" s="88" t="s">
        <v>312</v>
      </c>
      <c r="B51" s="88" t="s">
        <v>301</v>
      </c>
      <c r="C51" s="84" t="s">
        <v>680</v>
      </c>
      <c r="D51" s="84" t="s">
        <v>680</v>
      </c>
      <c r="E51" s="84" t="s">
        <v>680</v>
      </c>
      <c r="F51" s="84" t="s">
        <v>680</v>
      </c>
      <c r="G51" s="84" t="s">
        <v>680</v>
      </c>
      <c r="H51" s="84" t="s">
        <v>680</v>
      </c>
      <c r="I51" s="84" t="s">
        <v>435</v>
      </c>
      <c r="J51" s="84" t="s">
        <v>680</v>
      </c>
      <c r="K51" s="84" t="s">
        <v>435</v>
      </c>
      <c r="L51" s="84" t="s">
        <v>680</v>
      </c>
      <c r="M51" s="84" t="s">
        <v>435</v>
      </c>
      <c r="N51" s="84" t="s">
        <v>680</v>
      </c>
      <c r="O51" s="84" t="s">
        <v>435</v>
      </c>
      <c r="P51" s="84" t="s">
        <v>680</v>
      </c>
      <c r="Q51" s="84" t="s">
        <v>435</v>
      </c>
      <c r="R51" s="84" t="s">
        <v>680</v>
      </c>
      <c r="S51" s="84" t="s">
        <v>435</v>
      </c>
      <c r="T51" s="84" t="s">
        <v>680</v>
      </c>
      <c r="U51" s="84" t="s">
        <v>435</v>
      </c>
      <c r="V51" s="84" t="s">
        <v>680</v>
      </c>
      <c r="W51" s="84" t="s">
        <v>435</v>
      </c>
      <c r="X51" s="84" t="s">
        <v>680</v>
      </c>
      <c r="Y51" s="84" t="s">
        <v>435</v>
      </c>
      <c r="Z51" s="84" t="s">
        <v>680</v>
      </c>
      <c r="AA51" s="84" t="s">
        <v>435</v>
      </c>
      <c r="AB51" s="84" t="s">
        <v>680</v>
      </c>
      <c r="AC51" s="84" t="s">
        <v>435</v>
      </c>
      <c r="AD51" s="84" t="s">
        <v>680</v>
      </c>
      <c r="AE51" s="84" t="s">
        <v>435</v>
      </c>
      <c r="AF51" s="84" t="s">
        <v>680</v>
      </c>
      <c r="AG51" s="84" t="s">
        <v>435</v>
      </c>
      <c r="AH51" s="84" t="s">
        <v>680</v>
      </c>
      <c r="AI51" s="84" t="s">
        <v>435</v>
      </c>
      <c r="AJ51" s="84" t="s">
        <v>680</v>
      </c>
      <c r="AK51" s="84" t="s">
        <v>435</v>
      </c>
      <c r="AL51" s="84" t="s">
        <v>680</v>
      </c>
      <c r="AM51" s="84" t="s">
        <v>435</v>
      </c>
      <c r="AN51" s="84" t="s">
        <v>680</v>
      </c>
      <c r="AO51" s="84" t="s">
        <v>435</v>
      </c>
      <c r="AP51" s="84" t="s">
        <v>680</v>
      </c>
      <c r="AQ51" s="84" t="s">
        <v>435</v>
      </c>
      <c r="AR51" s="84" t="s">
        <v>680</v>
      </c>
      <c r="AS51" s="84" t="s">
        <v>435</v>
      </c>
      <c r="AT51" s="84" t="s">
        <v>680</v>
      </c>
      <c r="AU51" s="84" t="s">
        <v>435</v>
      </c>
      <c r="AV51" s="84" t="s">
        <v>680</v>
      </c>
      <c r="AW51" s="84" t="s">
        <v>680</v>
      </c>
      <c r="AX51" s="45"/>
      <c r="AY51" s="46"/>
    </row>
    <row r="52" spans="1:54" s="51" customFormat="1" ht="30" x14ac:dyDescent="0.25">
      <c r="A52" s="88" t="s">
        <v>313</v>
      </c>
      <c r="B52" s="88" t="s">
        <v>303</v>
      </c>
      <c r="C52" s="84" t="s">
        <v>680</v>
      </c>
      <c r="D52" s="84" t="s">
        <v>680</v>
      </c>
      <c r="E52" s="84" t="s">
        <v>680</v>
      </c>
      <c r="F52" s="84" t="s">
        <v>680</v>
      </c>
      <c r="G52" s="84" t="s">
        <v>680</v>
      </c>
      <c r="H52" s="84" t="s">
        <v>680</v>
      </c>
      <c r="I52" s="84" t="s">
        <v>435</v>
      </c>
      <c r="J52" s="84" t="s">
        <v>680</v>
      </c>
      <c r="K52" s="84" t="s">
        <v>435</v>
      </c>
      <c r="L52" s="84" t="s">
        <v>680</v>
      </c>
      <c r="M52" s="84" t="s">
        <v>435</v>
      </c>
      <c r="N52" s="84" t="s">
        <v>680</v>
      </c>
      <c r="O52" s="84" t="s">
        <v>435</v>
      </c>
      <c r="P52" s="84" t="s">
        <v>680</v>
      </c>
      <c r="Q52" s="84" t="s">
        <v>435</v>
      </c>
      <c r="R52" s="84" t="s">
        <v>680</v>
      </c>
      <c r="S52" s="84" t="s">
        <v>435</v>
      </c>
      <c r="T52" s="84" t="s">
        <v>680</v>
      </c>
      <c r="U52" s="84" t="s">
        <v>435</v>
      </c>
      <c r="V52" s="84" t="s">
        <v>680</v>
      </c>
      <c r="W52" s="84" t="s">
        <v>435</v>
      </c>
      <c r="X52" s="84" t="s">
        <v>680</v>
      </c>
      <c r="Y52" s="84" t="s">
        <v>435</v>
      </c>
      <c r="Z52" s="84" t="s">
        <v>680</v>
      </c>
      <c r="AA52" s="84" t="s">
        <v>435</v>
      </c>
      <c r="AB52" s="84" t="s">
        <v>680</v>
      </c>
      <c r="AC52" s="84" t="s">
        <v>435</v>
      </c>
      <c r="AD52" s="84" t="s">
        <v>680</v>
      </c>
      <c r="AE52" s="84" t="s">
        <v>435</v>
      </c>
      <c r="AF52" s="84" t="s">
        <v>680</v>
      </c>
      <c r="AG52" s="84" t="s">
        <v>435</v>
      </c>
      <c r="AH52" s="84" t="s">
        <v>680</v>
      </c>
      <c r="AI52" s="84" t="s">
        <v>435</v>
      </c>
      <c r="AJ52" s="84" t="s">
        <v>680</v>
      </c>
      <c r="AK52" s="84" t="s">
        <v>435</v>
      </c>
      <c r="AL52" s="84" t="s">
        <v>680</v>
      </c>
      <c r="AM52" s="84" t="s">
        <v>435</v>
      </c>
      <c r="AN52" s="84" t="s">
        <v>680</v>
      </c>
      <c r="AO52" s="84" t="s">
        <v>435</v>
      </c>
      <c r="AP52" s="84" t="s">
        <v>680</v>
      </c>
      <c r="AQ52" s="84" t="s">
        <v>435</v>
      </c>
      <c r="AR52" s="84" t="s">
        <v>680</v>
      </c>
      <c r="AS52" s="84" t="s">
        <v>435</v>
      </c>
      <c r="AT52" s="84" t="s">
        <v>680</v>
      </c>
      <c r="AU52" s="84" t="s">
        <v>435</v>
      </c>
      <c r="AV52" s="84" t="s">
        <v>680</v>
      </c>
      <c r="AW52" s="84" t="s">
        <v>680</v>
      </c>
      <c r="AX52" s="50"/>
      <c r="AY52" s="50"/>
    </row>
    <row r="53" spans="1:54" ht="47.25" x14ac:dyDescent="0.25">
      <c r="A53" s="88" t="s">
        <v>314</v>
      </c>
      <c r="B53" s="88" t="s">
        <v>305</v>
      </c>
      <c r="C53" s="84" t="s">
        <v>680</v>
      </c>
      <c r="D53" s="84" t="s">
        <v>680</v>
      </c>
      <c r="E53" s="84" t="s">
        <v>680</v>
      </c>
      <c r="F53" s="84" t="s">
        <v>680</v>
      </c>
      <c r="G53" s="84" t="s">
        <v>680</v>
      </c>
      <c r="H53" s="84" t="s">
        <v>680</v>
      </c>
      <c r="I53" s="84" t="s">
        <v>435</v>
      </c>
      <c r="J53" s="84" t="s">
        <v>680</v>
      </c>
      <c r="K53" s="84" t="s">
        <v>435</v>
      </c>
      <c r="L53" s="84" t="s">
        <v>680</v>
      </c>
      <c r="M53" s="84" t="s">
        <v>435</v>
      </c>
      <c r="N53" s="84" t="s">
        <v>680</v>
      </c>
      <c r="O53" s="84" t="s">
        <v>435</v>
      </c>
      <c r="P53" s="84" t="s">
        <v>680</v>
      </c>
      <c r="Q53" s="84" t="s">
        <v>435</v>
      </c>
      <c r="R53" s="84" t="s">
        <v>680</v>
      </c>
      <c r="S53" s="84" t="s">
        <v>435</v>
      </c>
      <c r="T53" s="84" t="s">
        <v>680</v>
      </c>
      <c r="U53" s="84" t="s">
        <v>435</v>
      </c>
      <c r="V53" s="84" t="s">
        <v>680</v>
      </c>
      <c r="W53" s="84" t="s">
        <v>435</v>
      </c>
      <c r="X53" s="84" t="s">
        <v>680</v>
      </c>
      <c r="Y53" s="84" t="s">
        <v>435</v>
      </c>
      <c r="Z53" s="84" t="s">
        <v>680</v>
      </c>
      <c r="AA53" s="84" t="s">
        <v>435</v>
      </c>
      <c r="AB53" s="84" t="s">
        <v>680</v>
      </c>
      <c r="AC53" s="84" t="s">
        <v>435</v>
      </c>
      <c r="AD53" s="84" t="s">
        <v>680</v>
      </c>
      <c r="AE53" s="84" t="s">
        <v>435</v>
      </c>
      <c r="AF53" s="84" t="s">
        <v>680</v>
      </c>
      <c r="AG53" s="84" t="s">
        <v>435</v>
      </c>
      <c r="AH53" s="84" t="s">
        <v>680</v>
      </c>
      <c r="AI53" s="84" t="s">
        <v>435</v>
      </c>
      <c r="AJ53" s="84" t="s">
        <v>680</v>
      </c>
      <c r="AK53" s="84" t="s">
        <v>435</v>
      </c>
      <c r="AL53" s="84" t="s">
        <v>680</v>
      </c>
      <c r="AM53" s="84" t="s">
        <v>435</v>
      </c>
      <c r="AN53" s="84" t="s">
        <v>680</v>
      </c>
      <c r="AO53" s="84" t="s">
        <v>435</v>
      </c>
      <c r="AP53" s="84" t="s">
        <v>680</v>
      </c>
      <c r="AQ53" s="84" t="s">
        <v>435</v>
      </c>
      <c r="AR53" s="84" t="s">
        <v>680</v>
      </c>
      <c r="AS53" s="84" t="s">
        <v>435</v>
      </c>
      <c r="AT53" s="84" t="s">
        <v>680</v>
      </c>
      <c r="AU53" s="84" t="s">
        <v>435</v>
      </c>
      <c r="AV53" s="84" t="s">
        <v>680</v>
      </c>
      <c r="AW53" s="84" t="s">
        <v>680</v>
      </c>
      <c r="AX53" s="45" t="s">
        <v>449</v>
      </c>
      <c r="AY53" s="46">
        <f>AW53-AW60</f>
        <v>-17.160774780000001</v>
      </c>
      <c r="AZ53" s="41" t="str">
        <f>CONCATENATE(AY53,AX53,B53)</f>
        <v>-17,16077478 кабельных линий электропередачи, км</v>
      </c>
      <c r="BA53" s="41" t="str">
        <f>CONCATENATE(AZ53,BB53,AZ54,BB53,AZ55,BB53,AZ56,BB53,AZ57)</f>
        <v>-17,16077478 кабельных линий электропередачи, км
56 шт./комплекты
0 га.
0 т.у.
0 протяженность, км</v>
      </c>
      <c r="BB53" s="53" t="s">
        <v>450</v>
      </c>
    </row>
    <row r="54" spans="1:54" x14ac:dyDescent="0.25">
      <c r="A54" s="88" t="s">
        <v>315</v>
      </c>
      <c r="B54" s="88" t="s">
        <v>473</v>
      </c>
      <c r="C54" s="84" t="s">
        <v>701</v>
      </c>
      <c r="D54" s="84" t="s">
        <v>701</v>
      </c>
      <c r="E54" s="84" t="s">
        <v>701</v>
      </c>
      <c r="F54" s="84" t="s">
        <v>702</v>
      </c>
      <c r="G54" s="84" t="s">
        <v>680</v>
      </c>
      <c r="H54" s="84" t="s">
        <v>680</v>
      </c>
      <c r="I54" s="84" t="s">
        <v>435</v>
      </c>
      <c r="J54" s="84" t="s">
        <v>680</v>
      </c>
      <c r="K54" s="84" t="s">
        <v>435</v>
      </c>
      <c r="L54" s="84" t="s">
        <v>680</v>
      </c>
      <c r="M54" s="84" t="s">
        <v>435</v>
      </c>
      <c r="N54" s="84" t="s">
        <v>680</v>
      </c>
      <c r="O54" s="84" t="s">
        <v>435</v>
      </c>
      <c r="P54" s="84" t="s">
        <v>703</v>
      </c>
      <c r="Q54" s="84" t="s">
        <v>625</v>
      </c>
      <c r="R54" s="84" t="s">
        <v>704</v>
      </c>
      <c r="S54" s="84" t="s">
        <v>625</v>
      </c>
      <c r="T54" s="84" t="s">
        <v>705</v>
      </c>
      <c r="U54" s="84" t="s">
        <v>625</v>
      </c>
      <c r="V54" s="84" t="s">
        <v>706</v>
      </c>
      <c r="W54" s="84" t="s">
        <v>625</v>
      </c>
      <c r="X54" s="84" t="s">
        <v>680</v>
      </c>
      <c r="Y54" s="84" t="s">
        <v>435</v>
      </c>
      <c r="Z54" s="84" t="s">
        <v>680</v>
      </c>
      <c r="AA54" s="84" t="s">
        <v>435</v>
      </c>
      <c r="AB54" s="84" t="s">
        <v>680</v>
      </c>
      <c r="AC54" s="84" t="s">
        <v>435</v>
      </c>
      <c r="AD54" s="84" t="s">
        <v>680</v>
      </c>
      <c r="AE54" s="84" t="s">
        <v>435</v>
      </c>
      <c r="AF54" s="84" t="s">
        <v>707</v>
      </c>
      <c r="AG54" s="84" t="s">
        <v>625</v>
      </c>
      <c r="AH54" s="84" t="s">
        <v>707</v>
      </c>
      <c r="AI54" s="84" t="s">
        <v>625</v>
      </c>
      <c r="AJ54" s="84" t="s">
        <v>708</v>
      </c>
      <c r="AK54" s="84" t="s">
        <v>625</v>
      </c>
      <c r="AL54" s="84" t="s">
        <v>708</v>
      </c>
      <c r="AM54" s="84" t="s">
        <v>625</v>
      </c>
      <c r="AN54" s="84" t="s">
        <v>709</v>
      </c>
      <c r="AO54" s="84" t="s">
        <v>625</v>
      </c>
      <c r="AP54" s="84" t="s">
        <v>709</v>
      </c>
      <c r="AQ54" s="84" t="s">
        <v>625</v>
      </c>
      <c r="AR54" s="84" t="s">
        <v>710</v>
      </c>
      <c r="AS54" s="84" t="s">
        <v>625</v>
      </c>
      <c r="AT54" s="84" t="s">
        <v>710</v>
      </c>
      <c r="AU54" s="84" t="s">
        <v>625</v>
      </c>
      <c r="AV54" s="84" t="s">
        <v>701</v>
      </c>
      <c r="AW54" s="84" t="s">
        <v>701</v>
      </c>
      <c r="AX54" s="45" t="s">
        <v>449</v>
      </c>
      <c r="AY54" s="46">
        <f t="shared" ref="AY54:AY57" si="0">AW54-AW61</f>
        <v>56</v>
      </c>
      <c r="AZ54" s="41" t="str">
        <f t="shared" ref="AZ54:AZ57" si="1">CONCATENATE(AY54,AX54,B54)</f>
        <v>56 шт./комплекты</v>
      </c>
    </row>
    <row r="55" spans="1:54" x14ac:dyDescent="0.25">
      <c r="A55" s="88" t="s">
        <v>482</v>
      </c>
      <c r="B55" s="88" t="s">
        <v>475</v>
      </c>
      <c r="C55" s="84" t="s">
        <v>680</v>
      </c>
      <c r="D55" s="84" t="s">
        <v>680</v>
      </c>
      <c r="E55" s="84" t="s">
        <v>680</v>
      </c>
      <c r="F55" s="84" t="s">
        <v>680</v>
      </c>
      <c r="G55" s="84" t="s">
        <v>680</v>
      </c>
      <c r="H55" s="84" t="s">
        <v>680</v>
      </c>
      <c r="I55" s="84" t="s">
        <v>435</v>
      </c>
      <c r="J55" s="84" t="s">
        <v>680</v>
      </c>
      <c r="K55" s="84" t="s">
        <v>435</v>
      </c>
      <c r="L55" s="84" t="s">
        <v>680</v>
      </c>
      <c r="M55" s="84" t="s">
        <v>435</v>
      </c>
      <c r="N55" s="84" t="s">
        <v>680</v>
      </c>
      <c r="O55" s="84" t="s">
        <v>435</v>
      </c>
      <c r="P55" s="84" t="s">
        <v>680</v>
      </c>
      <c r="Q55" s="84" t="s">
        <v>435</v>
      </c>
      <c r="R55" s="84" t="s">
        <v>680</v>
      </c>
      <c r="S55" s="84" t="s">
        <v>435</v>
      </c>
      <c r="T55" s="84" t="s">
        <v>680</v>
      </c>
      <c r="U55" s="84" t="s">
        <v>435</v>
      </c>
      <c r="V55" s="84" t="s">
        <v>680</v>
      </c>
      <c r="W55" s="84" t="s">
        <v>435</v>
      </c>
      <c r="X55" s="84" t="s">
        <v>680</v>
      </c>
      <c r="Y55" s="84" t="s">
        <v>435</v>
      </c>
      <c r="Z55" s="84" t="s">
        <v>680</v>
      </c>
      <c r="AA55" s="84" t="s">
        <v>435</v>
      </c>
      <c r="AB55" s="84" t="s">
        <v>680</v>
      </c>
      <c r="AC55" s="84" t="s">
        <v>435</v>
      </c>
      <c r="AD55" s="84" t="s">
        <v>680</v>
      </c>
      <c r="AE55" s="84" t="s">
        <v>435</v>
      </c>
      <c r="AF55" s="84" t="s">
        <v>680</v>
      </c>
      <c r="AG55" s="84" t="s">
        <v>435</v>
      </c>
      <c r="AH55" s="84" t="s">
        <v>680</v>
      </c>
      <c r="AI55" s="84" t="s">
        <v>435</v>
      </c>
      <c r="AJ55" s="84" t="s">
        <v>680</v>
      </c>
      <c r="AK55" s="84" t="s">
        <v>435</v>
      </c>
      <c r="AL55" s="84" t="s">
        <v>680</v>
      </c>
      <c r="AM55" s="84" t="s">
        <v>435</v>
      </c>
      <c r="AN55" s="84" t="s">
        <v>680</v>
      </c>
      <c r="AO55" s="84" t="s">
        <v>435</v>
      </c>
      <c r="AP55" s="84" t="s">
        <v>680</v>
      </c>
      <c r="AQ55" s="84" t="s">
        <v>435</v>
      </c>
      <c r="AR55" s="84" t="s">
        <v>680</v>
      </c>
      <c r="AS55" s="84" t="s">
        <v>435</v>
      </c>
      <c r="AT55" s="84" t="s">
        <v>680</v>
      </c>
      <c r="AU55" s="84" t="s">
        <v>435</v>
      </c>
      <c r="AV55" s="84" t="s">
        <v>680</v>
      </c>
      <c r="AW55" s="84" t="s">
        <v>680</v>
      </c>
      <c r="AX55" s="45" t="s">
        <v>449</v>
      </c>
      <c r="AY55" s="46">
        <f t="shared" si="0"/>
        <v>0</v>
      </c>
      <c r="AZ55" s="41" t="str">
        <f t="shared" si="1"/>
        <v>0 га.</v>
      </c>
    </row>
    <row r="56" spans="1:54" x14ac:dyDescent="0.25">
      <c r="A56" s="88" t="s">
        <v>483</v>
      </c>
      <c r="B56" s="88" t="s">
        <v>477</v>
      </c>
      <c r="C56" s="84" t="s">
        <v>680</v>
      </c>
      <c r="D56" s="84" t="s">
        <v>680</v>
      </c>
      <c r="E56" s="84" t="s">
        <v>680</v>
      </c>
      <c r="F56" s="84" t="s">
        <v>680</v>
      </c>
      <c r="G56" s="84" t="s">
        <v>680</v>
      </c>
      <c r="H56" s="84" t="s">
        <v>680</v>
      </c>
      <c r="I56" s="84" t="s">
        <v>435</v>
      </c>
      <c r="J56" s="84" t="s">
        <v>680</v>
      </c>
      <c r="K56" s="84" t="s">
        <v>435</v>
      </c>
      <c r="L56" s="84" t="s">
        <v>680</v>
      </c>
      <c r="M56" s="84" t="s">
        <v>435</v>
      </c>
      <c r="N56" s="84" t="s">
        <v>680</v>
      </c>
      <c r="O56" s="84" t="s">
        <v>435</v>
      </c>
      <c r="P56" s="84" t="s">
        <v>680</v>
      </c>
      <c r="Q56" s="84" t="s">
        <v>435</v>
      </c>
      <c r="R56" s="84" t="s">
        <v>680</v>
      </c>
      <c r="S56" s="84" t="s">
        <v>435</v>
      </c>
      <c r="T56" s="84" t="s">
        <v>680</v>
      </c>
      <c r="U56" s="84" t="s">
        <v>435</v>
      </c>
      <c r="V56" s="84" t="s">
        <v>680</v>
      </c>
      <c r="W56" s="84" t="s">
        <v>435</v>
      </c>
      <c r="X56" s="84" t="s">
        <v>680</v>
      </c>
      <c r="Y56" s="84" t="s">
        <v>435</v>
      </c>
      <c r="Z56" s="84" t="s">
        <v>680</v>
      </c>
      <c r="AA56" s="84" t="s">
        <v>435</v>
      </c>
      <c r="AB56" s="84" t="s">
        <v>680</v>
      </c>
      <c r="AC56" s="84" t="s">
        <v>435</v>
      </c>
      <c r="AD56" s="84" t="s">
        <v>680</v>
      </c>
      <c r="AE56" s="84" t="s">
        <v>435</v>
      </c>
      <c r="AF56" s="84" t="s">
        <v>680</v>
      </c>
      <c r="AG56" s="84" t="s">
        <v>435</v>
      </c>
      <c r="AH56" s="84" t="s">
        <v>680</v>
      </c>
      <c r="AI56" s="84" t="s">
        <v>435</v>
      </c>
      <c r="AJ56" s="84" t="s">
        <v>680</v>
      </c>
      <c r="AK56" s="84" t="s">
        <v>435</v>
      </c>
      <c r="AL56" s="84" t="s">
        <v>680</v>
      </c>
      <c r="AM56" s="84" t="s">
        <v>435</v>
      </c>
      <c r="AN56" s="84" t="s">
        <v>680</v>
      </c>
      <c r="AO56" s="84" t="s">
        <v>435</v>
      </c>
      <c r="AP56" s="84" t="s">
        <v>680</v>
      </c>
      <c r="AQ56" s="84" t="s">
        <v>435</v>
      </c>
      <c r="AR56" s="84" t="s">
        <v>680</v>
      </c>
      <c r="AS56" s="84" t="s">
        <v>435</v>
      </c>
      <c r="AT56" s="84" t="s">
        <v>680</v>
      </c>
      <c r="AU56" s="84" t="s">
        <v>435</v>
      </c>
      <c r="AV56" s="84" t="s">
        <v>680</v>
      </c>
      <c r="AW56" s="84" t="s">
        <v>680</v>
      </c>
      <c r="AX56" s="45" t="s">
        <v>449</v>
      </c>
      <c r="AY56" s="46">
        <f t="shared" si="0"/>
        <v>0</v>
      </c>
      <c r="AZ56" s="41" t="str">
        <f t="shared" si="1"/>
        <v>0 т.у.</v>
      </c>
    </row>
    <row r="57" spans="1:54" x14ac:dyDescent="0.25">
      <c r="A57" s="88" t="s">
        <v>484</v>
      </c>
      <c r="B57" s="88" t="s">
        <v>479</v>
      </c>
      <c r="C57" s="84" t="s">
        <v>680</v>
      </c>
      <c r="D57" s="84" t="s">
        <v>680</v>
      </c>
      <c r="E57" s="84" t="s">
        <v>680</v>
      </c>
      <c r="F57" s="84" t="s">
        <v>680</v>
      </c>
      <c r="G57" s="84" t="s">
        <v>680</v>
      </c>
      <c r="H57" s="84" t="s">
        <v>680</v>
      </c>
      <c r="I57" s="84" t="s">
        <v>435</v>
      </c>
      <c r="J57" s="84" t="s">
        <v>680</v>
      </c>
      <c r="K57" s="84" t="s">
        <v>435</v>
      </c>
      <c r="L57" s="84" t="s">
        <v>680</v>
      </c>
      <c r="M57" s="84" t="s">
        <v>435</v>
      </c>
      <c r="N57" s="84" t="s">
        <v>680</v>
      </c>
      <c r="O57" s="84" t="s">
        <v>435</v>
      </c>
      <c r="P57" s="84" t="s">
        <v>680</v>
      </c>
      <c r="Q57" s="84" t="s">
        <v>435</v>
      </c>
      <c r="R57" s="84" t="s">
        <v>680</v>
      </c>
      <c r="S57" s="84" t="s">
        <v>435</v>
      </c>
      <c r="T57" s="84" t="s">
        <v>680</v>
      </c>
      <c r="U57" s="84" t="s">
        <v>435</v>
      </c>
      <c r="V57" s="84" t="s">
        <v>680</v>
      </c>
      <c r="W57" s="84" t="s">
        <v>435</v>
      </c>
      <c r="X57" s="84" t="s">
        <v>680</v>
      </c>
      <c r="Y57" s="84" t="s">
        <v>435</v>
      </c>
      <c r="Z57" s="84" t="s">
        <v>680</v>
      </c>
      <c r="AA57" s="84" t="s">
        <v>435</v>
      </c>
      <c r="AB57" s="84" t="s">
        <v>680</v>
      </c>
      <c r="AC57" s="84" t="s">
        <v>435</v>
      </c>
      <c r="AD57" s="84" t="s">
        <v>680</v>
      </c>
      <c r="AE57" s="84" t="s">
        <v>435</v>
      </c>
      <c r="AF57" s="84" t="s">
        <v>680</v>
      </c>
      <c r="AG57" s="84" t="s">
        <v>435</v>
      </c>
      <c r="AH57" s="84" t="s">
        <v>680</v>
      </c>
      <c r="AI57" s="84" t="s">
        <v>435</v>
      </c>
      <c r="AJ57" s="84" t="s">
        <v>680</v>
      </c>
      <c r="AK57" s="84" t="s">
        <v>435</v>
      </c>
      <c r="AL57" s="84" t="s">
        <v>680</v>
      </c>
      <c r="AM57" s="84" t="s">
        <v>435</v>
      </c>
      <c r="AN57" s="84" t="s">
        <v>680</v>
      </c>
      <c r="AO57" s="84" t="s">
        <v>435</v>
      </c>
      <c r="AP57" s="84" t="s">
        <v>680</v>
      </c>
      <c r="AQ57" s="84" t="s">
        <v>435</v>
      </c>
      <c r="AR57" s="84" t="s">
        <v>680</v>
      </c>
      <c r="AS57" s="84" t="s">
        <v>435</v>
      </c>
      <c r="AT57" s="84" t="s">
        <v>680</v>
      </c>
      <c r="AU57" s="84" t="s">
        <v>435</v>
      </c>
      <c r="AV57" s="84" t="s">
        <v>680</v>
      </c>
      <c r="AW57" s="84" t="s">
        <v>680</v>
      </c>
      <c r="AX57" s="45" t="s">
        <v>449</v>
      </c>
      <c r="AY57" s="46">
        <f t="shared" si="0"/>
        <v>0</v>
      </c>
      <c r="AZ57" s="41" t="str">
        <f t="shared" si="1"/>
        <v>0 протяженность, км</v>
      </c>
    </row>
    <row r="58" spans="1:54" ht="36.75" customHeight="1" x14ac:dyDescent="0.25">
      <c r="A58" s="88" t="s">
        <v>485</v>
      </c>
      <c r="B58" s="88" t="s">
        <v>481</v>
      </c>
      <c r="C58" s="84" t="s">
        <v>680</v>
      </c>
      <c r="D58" s="84" t="s">
        <v>680</v>
      </c>
      <c r="E58" s="84" t="s">
        <v>680</v>
      </c>
      <c r="F58" s="84" t="s">
        <v>680</v>
      </c>
      <c r="G58" s="84" t="s">
        <v>680</v>
      </c>
      <c r="H58" s="84" t="s">
        <v>680</v>
      </c>
      <c r="I58" s="84" t="s">
        <v>435</v>
      </c>
      <c r="J58" s="84" t="s">
        <v>680</v>
      </c>
      <c r="K58" s="84" t="s">
        <v>435</v>
      </c>
      <c r="L58" s="84" t="s">
        <v>680</v>
      </c>
      <c r="M58" s="84" t="s">
        <v>435</v>
      </c>
      <c r="N58" s="84" t="s">
        <v>680</v>
      </c>
      <c r="O58" s="84" t="s">
        <v>435</v>
      </c>
      <c r="P58" s="84" t="s">
        <v>680</v>
      </c>
      <c r="Q58" s="84" t="s">
        <v>435</v>
      </c>
      <c r="R58" s="84" t="s">
        <v>680</v>
      </c>
      <c r="S58" s="84" t="s">
        <v>435</v>
      </c>
      <c r="T58" s="84" t="s">
        <v>680</v>
      </c>
      <c r="U58" s="84" t="s">
        <v>435</v>
      </c>
      <c r="V58" s="84" t="s">
        <v>680</v>
      </c>
      <c r="W58" s="84" t="s">
        <v>435</v>
      </c>
      <c r="X58" s="84" t="s">
        <v>680</v>
      </c>
      <c r="Y58" s="84" t="s">
        <v>435</v>
      </c>
      <c r="Z58" s="84" t="s">
        <v>680</v>
      </c>
      <c r="AA58" s="84" t="s">
        <v>435</v>
      </c>
      <c r="AB58" s="84" t="s">
        <v>680</v>
      </c>
      <c r="AC58" s="84" t="s">
        <v>435</v>
      </c>
      <c r="AD58" s="84" t="s">
        <v>680</v>
      </c>
      <c r="AE58" s="84" t="s">
        <v>435</v>
      </c>
      <c r="AF58" s="84" t="s">
        <v>680</v>
      </c>
      <c r="AG58" s="84" t="s">
        <v>435</v>
      </c>
      <c r="AH58" s="84" t="s">
        <v>680</v>
      </c>
      <c r="AI58" s="84" t="s">
        <v>435</v>
      </c>
      <c r="AJ58" s="84" t="s">
        <v>680</v>
      </c>
      <c r="AK58" s="84" t="s">
        <v>435</v>
      </c>
      <c r="AL58" s="84" t="s">
        <v>680</v>
      </c>
      <c r="AM58" s="84" t="s">
        <v>435</v>
      </c>
      <c r="AN58" s="84" t="s">
        <v>680</v>
      </c>
      <c r="AO58" s="84" t="s">
        <v>435</v>
      </c>
      <c r="AP58" s="84" t="s">
        <v>680</v>
      </c>
      <c r="AQ58" s="84" t="s">
        <v>435</v>
      </c>
      <c r="AR58" s="84" t="s">
        <v>680</v>
      </c>
      <c r="AS58" s="84" t="s">
        <v>435</v>
      </c>
      <c r="AT58" s="84" t="s">
        <v>680</v>
      </c>
      <c r="AU58" s="84" t="s">
        <v>435</v>
      </c>
      <c r="AV58" s="84" t="s">
        <v>680</v>
      </c>
      <c r="AW58" s="84" t="s">
        <v>680</v>
      </c>
      <c r="AX58" s="45"/>
      <c r="AY58" s="46"/>
    </row>
    <row r="59" spans="1:54" ht="28.5" x14ac:dyDescent="0.25">
      <c r="A59" s="88" t="s">
        <v>640</v>
      </c>
      <c r="B59" s="86" t="s">
        <v>316</v>
      </c>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45"/>
      <c r="AY59" s="46"/>
    </row>
    <row r="60" spans="1:54" x14ac:dyDescent="0.25">
      <c r="A60" s="88" t="s">
        <v>317</v>
      </c>
      <c r="B60" s="88" t="s">
        <v>318</v>
      </c>
      <c r="C60" s="84" t="s">
        <v>692</v>
      </c>
      <c r="D60" s="84" t="s">
        <v>692</v>
      </c>
      <c r="E60" s="84" t="s">
        <v>692</v>
      </c>
      <c r="F60" s="84" t="s">
        <v>711</v>
      </c>
      <c r="G60" s="84" t="s">
        <v>680</v>
      </c>
      <c r="H60" s="84" t="s">
        <v>680</v>
      </c>
      <c r="I60" s="84" t="s">
        <v>435</v>
      </c>
      <c r="J60" s="84" t="s">
        <v>680</v>
      </c>
      <c r="K60" s="84" t="s">
        <v>435</v>
      </c>
      <c r="L60" s="84" t="s">
        <v>680</v>
      </c>
      <c r="M60" s="84" t="s">
        <v>435</v>
      </c>
      <c r="N60" s="84" t="s">
        <v>680</v>
      </c>
      <c r="O60" s="84" t="s">
        <v>435</v>
      </c>
      <c r="P60" s="84" t="s">
        <v>693</v>
      </c>
      <c r="Q60" s="84" t="s">
        <v>712</v>
      </c>
      <c r="R60" s="84" t="s">
        <v>694</v>
      </c>
      <c r="S60" s="84" t="s">
        <v>625</v>
      </c>
      <c r="T60" s="84" t="s">
        <v>695</v>
      </c>
      <c r="U60" s="84" t="s">
        <v>712</v>
      </c>
      <c r="V60" s="84" t="s">
        <v>696</v>
      </c>
      <c r="W60" s="84" t="s">
        <v>625</v>
      </c>
      <c r="X60" s="84" t="s">
        <v>680</v>
      </c>
      <c r="Y60" s="84" t="s">
        <v>435</v>
      </c>
      <c r="Z60" s="84" t="s">
        <v>680</v>
      </c>
      <c r="AA60" s="84" t="s">
        <v>435</v>
      </c>
      <c r="AB60" s="84" t="s">
        <v>680</v>
      </c>
      <c r="AC60" s="84" t="s">
        <v>435</v>
      </c>
      <c r="AD60" s="84" t="s">
        <v>680</v>
      </c>
      <c r="AE60" s="84" t="s">
        <v>435</v>
      </c>
      <c r="AF60" s="84" t="s">
        <v>697</v>
      </c>
      <c r="AG60" s="84" t="s">
        <v>625</v>
      </c>
      <c r="AH60" s="84" t="s">
        <v>697</v>
      </c>
      <c r="AI60" s="84" t="s">
        <v>625</v>
      </c>
      <c r="AJ60" s="84" t="s">
        <v>698</v>
      </c>
      <c r="AK60" s="84" t="s">
        <v>625</v>
      </c>
      <c r="AL60" s="84" t="s">
        <v>698</v>
      </c>
      <c r="AM60" s="84" t="s">
        <v>625</v>
      </c>
      <c r="AN60" s="84" t="s">
        <v>699</v>
      </c>
      <c r="AO60" s="84" t="s">
        <v>625</v>
      </c>
      <c r="AP60" s="84" t="s">
        <v>699</v>
      </c>
      <c r="AQ60" s="84" t="s">
        <v>625</v>
      </c>
      <c r="AR60" s="84" t="s">
        <v>700</v>
      </c>
      <c r="AS60" s="84" t="s">
        <v>625</v>
      </c>
      <c r="AT60" s="84" t="s">
        <v>700</v>
      </c>
      <c r="AU60" s="84" t="s">
        <v>625</v>
      </c>
      <c r="AV60" s="84" t="s">
        <v>692</v>
      </c>
      <c r="AW60" s="84" t="s">
        <v>692</v>
      </c>
      <c r="AX60" s="45"/>
      <c r="AY60" s="46"/>
    </row>
    <row r="61" spans="1:54" x14ac:dyDescent="0.25">
      <c r="A61" s="88" t="s">
        <v>319</v>
      </c>
      <c r="B61" s="88" t="s">
        <v>320</v>
      </c>
      <c r="C61" s="84" t="s">
        <v>680</v>
      </c>
      <c r="D61" s="84" t="s">
        <v>680</v>
      </c>
      <c r="E61" s="84" t="s">
        <v>680</v>
      </c>
      <c r="F61" s="84" t="s">
        <v>680</v>
      </c>
      <c r="G61" s="84" t="s">
        <v>680</v>
      </c>
      <c r="H61" s="84" t="s">
        <v>680</v>
      </c>
      <c r="I61" s="84" t="s">
        <v>435</v>
      </c>
      <c r="J61" s="84" t="s">
        <v>680</v>
      </c>
      <c r="K61" s="84" t="s">
        <v>435</v>
      </c>
      <c r="L61" s="84" t="s">
        <v>680</v>
      </c>
      <c r="M61" s="84" t="s">
        <v>435</v>
      </c>
      <c r="N61" s="84" t="s">
        <v>680</v>
      </c>
      <c r="O61" s="84" t="s">
        <v>435</v>
      </c>
      <c r="P61" s="84" t="s">
        <v>680</v>
      </c>
      <c r="Q61" s="84" t="s">
        <v>435</v>
      </c>
      <c r="R61" s="84" t="s">
        <v>680</v>
      </c>
      <c r="S61" s="84" t="s">
        <v>435</v>
      </c>
      <c r="T61" s="84" t="s">
        <v>680</v>
      </c>
      <c r="U61" s="84" t="s">
        <v>435</v>
      </c>
      <c r="V61" s="84" t="s">
        <v>680</v>
      </c>
      <c r="W61" s="84" t="s">
        <v>435</v>
      </c>
      <c r="X61" s="84" t="s">
        <v>680</v>
      </c>
      <c r="Y61" s="84" t="s">
        <v>435</v>
      </c>
      <c r="Z61" s="84" t="s">
        <v>680</v>
      </c>
      <c r="AA61" s="84" t="s">
        <v>435</v>
      </c>
      <c r="AB61" s="84" t="s">
        <v>680</v>
      </c>
      <c r="AC61" s="84" t="s">
        <v>435</v>
      </c>
      <c r="AD61" s="84" t="s">
        <v>680</v>
      </c>
      <c r="AE61" s="84" t="s">
        <v>435</v>
      </c>
      <c r="AF61" s="84" t="s">
        <v>680</v>
      </c>
      <c r="AG61" s="84" t="s">
        <v>435</v>
      </c>
      <c r="AH61" s="84" t="s">
        <v>680</v>
      </c>
      <c r="AI61" s="84" t="s">
        <v>435</v>
      </c>
      <c r="AJ61" s="84" t="s">
        <v>680</v>
      </c>
      <c r="AK61" s="84" t="s">
        <v>435</v>
      </c>
      <c r="AL61" s="84" t="s">
        <v>680</v>
      </c>
      <c r="AM61" s="84" t="s">
        <v>435</v>
      </c>
      <c r="AN61" s="84" t="s">
        <v>680</v>
      </c>
      <c r="AO61" s="84" t="s">
        <v>435</v>
      </c>
      <c r="AP61" s="84" t="s">
        <v>680</v>
      </c>
      <c r="AQ61" s="84" t="s">
        <v>435</v>
      </c>
      <c r="AR61" s="84" t="s">
        <v>680</v>
      </c>
      <c r="AS61" s="84" t="s">
        <v>435</v>
      </c>
      <c r="AT61" s="84" t="s">
        <v>680</v>
      </c>
      <c r="AU61" s="84" t="s">
        <v>435</v>
      </c>
      <c r="AV61" s="84" t="s">
        <v>680</v>
      </c>
      <c r="AW61" s="84" t="s">
        <v>680</v>
      </c>
      <c r="AX61" s="44"/>
      <c r="AY61" s="44"/>
    </row>
    <row r="62" spans="1:54" x14ac:dyDescent="0.25">
      <c r="A62" s="88" t="s">
        <v>321</v>
      </c>
      <c r="B62" s="88" t="s">
        <v>322</v>
      </c>
      <c r="C62" s="84" t="s">
        <v>680</v>
      </c>
      <c r="D62" s="84" t="s">
        <v>680</v>
      </c>
      <c r="E62" s="84" t="s">
        <v>680</v>
      </c>
      <c r="F62" s="84" t="s">
        <v>680</v>
      </c>
      <c r="G62" s="84" t="s">
        <v>680</v>
      </c>
      <c r="H62" s="84" t="s">
        <v>680</v>
      </c>
      <c r="I62" s="84" t="s">
        <v>435</v>
      </c>
      <c r="J62" s="84" t="s">
        <v>680</v>
      </c>
      <c r="K62" s="84" t="s">
        <v>435</v>
      </c>
      <c r="L62" s="84" t="s">
        <v>680</v>
      </c>
      <c r="M62" s="84" t="s">
        <v>435</v>
      </c>
      <c r="N62" s="84" t="s">
        <v>680</v>
      </c>
      <c r="O62" s="84" t="s">
        <v>435</v>
      </c>
      <c r="P62" s="84" t="s">
        <v>680</v>
      </c>
      <c r="Q62" s="84" t="s">
        <v>435</v>
      </c>
      <c r="R62" s="84" t="s">
        <v>680</v>
      </c>
      <c r="S62" s="84" t="s">
        <v>435</v>
      </c>
      <c r="T62" s="84" t="s">
        <v>680</v>
      </c>
      <c r="U62" s="84" t="s">
        <v>435</v>
      </c>
      <c r="V62" s="84" t="s">
        <v>680</v>
      </c>
      <c r="W62" s="84" t="s">
        <v>435</v>
      </c>
      <c r="X62" s="84" t="s">
        <v>680</v>
      </c>
      <c r="Y62" s="84" t="s">
        <v>435</v>
      </c>
      <c r="Z62" s="84" t="s">
        <v>680</v>
      </c>
      <c r="AA62" s="84" t="s">
        <v>435</v>
      </c>
      <c r="AB62" s="84" t="s">
        <v>680</v>
      </c>
      <c r="AC62" s="84" t="s">
        <v>435</v>
      </c>
      <c r="AD62" s="84" t="s">
        <v>680</v>
      </c>
      <c r="AE62" s="84" t="s">
        <v>435</v>
      </c>
      <c r="AF62" s="84" t="s">
        <v>680</v>
      </c>
      <c r="AG62" s="84" t="s">
        <v>435</v>
      </c>
      <c r="AH62" s="84" t="s">
        <v>680</v>
      </c>
      <c r="AI62" s="84" t="s">
        <v>435</v>
      </c>
      <c r="AJ62" s="84" t="s">
        <v>680</v>
      </c>
      <c r="AK62" s="84" t="s">
        <v>435</v>
      </c>
      <c r="AL62" s="84" t="s">
        <v>680</v>
      </c>
      <c r="AM62" s="84" t="s">
        <v>435</v>
      </c>
      <c r="AN62" s="84" t="s">
        <v>680</v>
      </c>
      <c r="AO62" s="84" t="s">
        <v>435</v>
      </c>
      <c r="AP62" s="84" t="s">
        <v>680</v>
      </c>
      <c r="AQ62" s="84" t="s">
        <v>435</v>
      </c>
      <c r="AR62" s="84" t="s">
        <v>680</v>
      </c>
      <c r="AS62" s="84" t="s">
        <v>435</v>
      </c>
      <c r="AT62" s="84" t="s">
        <v>680</v>
      </c>
      <c r="AU62" s="84" t="s">
        <v>435</v>
      </c>
      <c r="AV62" s="84" t="s">
        <v>680</v>
      </c>
      <c r="AW62" s="84" t="s">
        <v>680</v>
      </c>
      <c r="AX62" s="44"/>
      <c r="AY62" s="44"/>
    </row>
    <row r="63" spans="1:54" x14ac:dyDescent="0.25">
      <c r="A63" s="88" t="s">
        <v>323</v>
      </c>
      <c r="B63" s="88" t="s">
        <v>324</v>
      </c>
      <c r="C63" s="84" t="s">
        <v>680</v>
      </c>
      <c r="D63" s="84" t="s">
        <v>680</v>
      </c>
      <c r="E63" s="84" t="s">
        <v>680</v>
      </c>
      <c r="F63" s="84" t="s">
        <v>680</v>
      </c>
      <c r="G63" s="84" t="s">
        <v>680</v>
      </c>
      <c r="H63" s="84" t="s">
        <v>680</v>
      </c>
      <c r="I63" s="84" t="s">
        <v>435</v>
      </c>
      <c r="J63" s="84" t="s">
        <v>680</v>
      </c>
      <c r="K63" s="84" t="s">
        <v>435</v>
      </c>
      <c r="L63" s="84" t="s">
        <v>680</v>
      </c>
      <c r="M63" s="84" t="s">
        <v>435</v>
      </c>
      <c r="N63" s="84" t="s">
        <v>680</v>
      </c>
      <c r="O63" s="84" t="s">
        <v>435</v>
      </c>
      <c r="P63" s="84" t="s">
        <v>680</v>
      </c>
      <c r="Q63" s="84" t="s">
        <v>435</v>
      </c>
      <c r="R63" s="84" t="s">
        <v>680</v>
      </c>
      <c r="S63" s="84" t="s">
        <v>435</v>
      </c>
      <c r="T63" s="84" t="s">
        <v>680</v>
      </c>
      <c r="U63" s="84" t="s">
        <v>435</v>
      </c>
      <c r="V63" s="84" t="s">
        <v>680</v>
      </c>
      <c r="W63" s="84" t="s">
        <v>435</v>
      </c>
      <c r="X63" s="84" t="s">
        <v>680</v>
      </c>
      <c r="Y63" s="84" t="s">
        <v>435</v>
      </c>
      <c r="Z63" s="84" t="s">
        <v>680</v>
      </c>
      <c r="AA63" s="84" t="s">
        <v>435</v>
      </c>
      <c r="AB63" s="84" t="s">
        <v>680</v>
      </c>
      <c r="AC63" s="84" t="s">
        <v>435</v>
      </c>
      <c r="AD63" s="84" t="s">
        <v>680</v>
      </c>
      <c r="AE63" s="84" t="s">
        <v>435</v>
      </c>
      <c r="AF63" s="84" t="s">
        <v>680</v>
      </c>
      <c r="AG63" s="84" t="s">
        <v>435</v>
      </c>
      <c r="AH63" s="84" t="s">
        <v>680</v>
      </c>
      <c r="AI63" s="84" t="s">
        <v>435</v>
      </c>
      <c r="AJ63" s="84" t="s">
        <v>680</v>
      </c>
      <c r="AK63" s="84" t="s">
        <v>435</v>
      </c>
      <c r="AL63" s="84" t="s">
        <v>680</v>
      </c>
      <c r="AM63" s="84" t="s">
        <v>435</v>
      </c>
      <c r="AN63" s="84" t="s">
        <v>680</v>
      </c>
      <c r="AO63" s="84" t="s">
        <v>435</v>
      </c>
      <c r="AP63" s="84" t="s">
        <v>680</v>
      </c>
      <c r="AQ63" s="84" t="s">
        <v>435</v>
      </c>
      <c r="AR63" s="84" t="s">
        <v>680</v>
      </c>
      <c r="AS63" s="84" t="s">
        <v>435</v>
      </c>
      <c r="AT63" s="84" t="s">
        <v>680</v>
      </c>
      <c r="AU63" s="84" t="s">
        <v>435</v>
      </c>
      <c r="AV63" s="84" t="s">
        <v>680</v>
      </c>
      <c r="AW63" s="84" t="s">
        <v>680</v>
      </c>
      <c r="AX63" s="44"/>
      <c r="AY63" s="44"/>
    </row>
    <row r="64" spans="1:54" x14ac:dyDescent="0.25">
      <c r="A64" s="88" t="s">
        <v>325</v>
      </c>
      <c r="B64" s="88" t="s">
        <v>326</v>
      </c>
      <c r="C64" s="84" t="s">
        <v>680</v>
      </c>
      <c r="D64" s="84" t="s">
        <v>680</v>
      </c>
      <c r="E64" s="84" t="s">
        <v>680</v>
      </c>
      <c r="F64" s="84" t="s">
        <v>680</v>
      </c>
      <c r="G64" s="84" t="s">
        <v>680</v>
      </c>
      <c r="H64" s="84" t="s">
        <v>680</v>
      </c>
      <c r="I64" s="84" t="s">
        <v>435</v>
      </c>
      <c r="J64" s="84" t="s">
        <v>680</v>
      </c>
      <c r="K64" s="84" t="s">
        <v>435</v>
      </c>
      <c r="L64" s="84" t="s">
        <v>680</v>
      </c>
      <c r="M64" s="84" t="s">
        <v>435</v>
      </c>
      <c r="N64" s="84" t="s">
        <v>680</v>
      </c>
      <c r="O64" s="84" t="s">
        <v>435</v>
      </c>
      <c r="P64" s="84" t="s">
        <v>680</v>
      </c>
      <c r="Q64" s="84" t="s">
        <v>435</v>
      </c>
      <c r="R64" s="84" t="s">
        <v>680</v>
      </c>
      <c r="S64" s="84" t="s">
        <v>435</v>
      </c>
      <c r="T64" s="84" t="s">
        <v>680</v>
      </c>
      <c r="U64" s="84" t="s">
        <v>435</v>
      </c>
      <c r="V64" s="84" t="s">
        <v>680</v>
      </c>
      <c r="W64" s="84" t="s">
        <v>435</v>
      </c>
      <c r="X64" s="84" t="s">
        <v>680</v>
      </c>
      <c r="Y64" s="84" t="s">
        <v>435</v>
      </c>
      <c r="Z64" s="84" t="s">
        <v>680</v>
      </c>
      <c r="AA64" s="84" t="s">
        <v>435</v>
      </c>
      <c r="AB64" s="84" t="s">
        <v>680</v>
      </c>
      <c r="AC64" s="84" t="s">
        <v>435</v>
      </c>
      <c r="AD64" s="84" t="s">
        <v>680</v>
      </c>
      <c r="AE64" s="84" t="s">
        <v>435</v>
      </c>
      <c r="AF64" s="84" t="s">
        <v>680</v>
      </c>
      <c r="AG64" s="84" t="s">
        <v>435</v>
      </c>
      <c r="AH64" s="84" t="s">
        <v>680</v>
      </c>
      <c r="AI64" s="84" t="s">
        <v>435</v>
      </c>
      <c r="AJ64" s="84" t="s">
        <v>680</v>
      </c>
      <c r="AK64" s="84" t="s">
        <v>435</v>
      </c>
      <c r="AL64" s="84" t="s">
        <v>680</v>
      </c>
      <c r="AM64" s="84" t="s">
        <v>435</v>
      </c>
      <c r="AN64" s="84" t="s">
        <v>680</v>
      </c>
      <c r="AO64" s="84" t="s">
        <v>435</v>
      </c>
      <c r="AP64" s="84" t="s">
        <v>680</v>
      </c>
      <c r="AQ64" s="84" t="s">
        <v>435</v>
      </c>
      <c r="AR64" s="84" t="s">
        <v>680</v>
      </c>
      <c r="AS64" s="84" t="s">
        <v>435</v>
      </c>
      <c r="AT64" s="84" t="s">
        <v>680</v>
      </c>
      <c r="AU64" s="84" t="s">
        <v>435</v>
      </c>
      <c r="AV64" s="84" t="s">
        <v>680</v>
      </c>
      <c r="AW64" s="84" t="s">
        <v>680</v>
      </c>
      <c r="AX64" s="44"/>
      <c r="AY64" s="44"/>
    </row>
    <row r="65" spans="1:66" x14ac:dyDescent="0.25">
      <c r="A65" s="88" t="s">
        <v>327</v>
      </c>
      <c r="B65" s="88" t="s">
        <v>473</v>
      </c>
      <c r="C65" s="84" t="s">
        <v>701</v>
      </c>
      <c r="D65" s="84" t="s">
        <v>701</v>
      </c>
      <c r="E65" s="84" t="s">
        <v>701</v>
      </c>
      <c r="F65" s="84" t="s">
        <v>702</v>
      </c>
      <c r="G65" s="84" t="s">
        <v>680</v>
      </c>
      <c r="H65" s="84" t="s">
        <v>680</v>
      </c>
      <c r="I65" s="84" t="s">
        <v>435</v>
      </c>
      <c r="J65" s="84" t="s">
        <v>680</v>
      </c>
      <c r="K65" s="84" t="s">
        <v>435</v>
      </c>
      <c r="L65" s="84" t="s">
        <v>680</v>
      </c>
      <c r="M65" s="84" t="s">
        <v>435</v>
      </c>
      <c r="N65" s="84" t="s">
        <v>680</v>
      </c>
      <c r="O65" s="84" t="s">
        <v>435</v>
      </c>
      <c r="P65" s="84" t="s">
        <v>703</v>
      </c>
      <c r="Q65" s="84" t="s">
        <v>625</v>
      </c>
      <c r="R65" s="84" t="s">
        <v>704</v>
      </c>
      <c r="S65" s="84" t="s">
        <v>625</v>
      </c>
      <c r="T65" s="84" t="s">
        <v>705</v>
      </c>
      <c r="U65" s="84" t="s">
        <v>625</v>
      </c>
      <c r="V65" s="84" t="s">
        <v>706</v>
      </c>
      <c r="W65" s="84" t="s">
        <v>625</v>
      </c>
      <c r="X65" s="84" t="s">
        <v>680</v>
      </c>
      <c r="Y65" s="84" t="s">
        <v>435</v>
      </c>
      <c r="Z65" s="84" t="s">
        <v>680</v>
      </c>
      <c r="AA65" s="84" t="s">
        <v>435</v>
      </c>
      <c r="AB65" s="84" t="s">
        <v>680</v>
      </c>
      <c r="AC65" s="84" t="s">
        <v>435</v>
      </c>
      <c r="AD65" s="84" t="s">
        <v>680</v>
      </c>
      <c r="AE65" s="84" t="s">
        <v>435</v>
      </c>
      <c r="AF65" s="84" t="s">
        <v>707</v>
      </c>
      <c r="AG65" s="84" t="s">
        <v>625</v>
      </c>
      <c r="AH65" s="84" t="s">
        <v>707</v>
      </c>
      <c r="AI65" s="84" t="s">
        <v>625</v>
      </c>
      <c r="AJ65" s="84" t="s">
        <v>708</v>
      </c>
      <c r="AK65" s="84" t="s">
        <v>625</v>
      </c>
      <c r="AL65" s="84" t="s">
        <v>708</v>
      </c>
      <c r="AM65" s="84" t="s">
        <v>625</v>
      </c>
      <c r="AN65" s="84" t="s">
        <v>709</v>
      </c>
      <c r="AO65" s="84" t="s">
        <v>625</v>
      </c>
      <c r="AP65" s="84" t="s">
        <v>709</v>
      </c>
      <c r="AQ65" s="84" t="s">
        <v>625</v>
      </c>
      <c r="AR65" s="84" t="s">
        <v>710</v>
      </c>
      <c r="AS65" s="84" t="s">
        <v>625</v>
      </c>
      <c r="AT65" s="84" t="s">
        <v>710</v>
      </c>
      <c r="AU65" s="84" t="s">
        <v>625</v>
      </c>
      <c r="AV65" s="84" t="s">
        <v>701</v>
      </c>
      <c r="AW65" s="84" t="s">
        <v>701</v>
      </c>
    </row>
    <row r="66" spans="1:66" ht="54" customHeight="1" x14ac:dyDescent="0.25">
      <c r="A66" s="88" t="s">
        <v>486</v>
      </c>
      <c r="B66" s="88" t="s">
        <v>475</v>
      </c>
      <c r="C66" s="84" t="s">
        <v>680</v>
      </c>
      <c r="D66" s="84" t="s">
        <v>680</v>
      </c>
      <c r="E66" s="84" t="s">
        <v>680</v>
      </c>
      <c r="F66" s="84" t="s">
        <v>680</v>
      </c>
      <c r="G66" s="84" t="s">
        <v>680</v>
      </c>
      <c r="H66" s="84" t="s">
        <v>680</v>
      </c>
      <c r="I66" s="84" t="s">
        <v>435</v>
      </c>
      <c r="J66" s="84" t="s">
        <v>680</v>
      </c>
      <c r="K66" s="84" t="s">
        <v>435</v>
      </c>
      <c r="L66" s="84" t="s">
        <v>680</v>
      </c>
      <c r="M66" s="84" t="s">
        <v>435</v>
      </c>
      <c r="N66" s="84" t="s">
        <v>680</v>
      </c>
      <c r="O66" s="84" t="s">
        <v>435</v>
      </c>
      <c r="P66" s="84" t="s">
        <v>680</v>
      </c>
      <c r="Q66" s="84" t="s">
        <v>435</v>
      </c>
      <c r="R66" s="84" t="s">
        <v>680</v>
      </c>
      <c r="S66" s="84" t="s">
        <v>435</v>
      </c>
      <c r="T66" s="84" t="s">
        <v>680</v>
      </c>
      <c r="U66" s="84" t="s">
        <v>435</v>
      </c>
      <c r="V66" s="84" t="s">
        <v>680</v>
      </c>
      <c r="W66" s="84" t="s">
        <v>435</v>
      </c>
      <c r="X66" s="84" t="s">
        <v>680</v>
      </c>
      <c r="Y66" s="84" t="s">
        <v>435</v>
      </c>
      <c r="Z66" s="84" t="s">
        <v>680</v>
      </c>
      <c r="AA66" s="84" t="s">
        <v>435</v>
      </c>
      <c r="AB66" s="84" t="s">
        <v>680</v>
      </c>
      <c r="AC66" s="84" t="s">
        <v>435</v>
      </c>
      <c r="AD66" s="84" t="s">
        <v>680</v>
      </c>
      <c r="AE66" s="84" t="s">
        <v>435</v>
      </c>
      <c r="AF66" s="84" t="s">
        <v>680</v>
      </c>
      <c r="AG66" s="84" t="s">
        <v>435</v>
      </c>
      <c r="AH66" s="84" t="s">
        <v>680</v>
      </c>
      <c r="AI66" s="84" t="s">
        <v>435</v>
      </c>
      <c r="AJ66" s="84" t="s">
        <v>680</v>
      </c>
      <c r="AK66" s="84" t="s">
        <v>435</v>
      </c>
      <c r="AL66" s="84" t="s">
        <v>680</v>
      </c>
      <c r="AM66" s="84" t="s">
        <v>435</v>
      </c>
      <c r="AN66" s="84" t="s">
        <v>680</v>
      </c>
      <c r="AO66" s="84" t="s">
        <v>435</v>
      </c>
      <c r="AP66" s="84" t="s">
        <v>680</v>
      </c>
      <c r="AQ66" s="84" t="s">
        <v>435</v>
      </c>
      <c r="AR66" s="84" t="s">
        <v>680</v>
      </c>
      <c r="AS66" s="84" t="s">
        <v>435</v>
      </c>
      <c r="AT66" s="84" t="s">
        <v>680</v>
      </c>
      <c r="AU66" s="84" t="s">
        <v>435</v>
      </c>
      <c r="AV66" s="84" t="s">
        <v>680</v>
      </c>
      <c r="AW66" s="84" t="s">
        <v>680</v>
      </c>
    </row>
    <row r="67" spans="1:66" x14ac:dyDescent="0.25">
      <c r="A67" s="88" t="s">
        <v>487</v>
      </c>
      <c r="B67" s="88" t="s">
        <v>477</v>
      </c>
      <c r="C67" s="84" t="s">
        <v>680</v>
      </c>
      <c r="D67" s="84" t="s">
        <v>680</v>
      </c>
      <c r="E67" s="84" t="s">
        <v>680</v>
      </c>
      <c r="F67" s="84" t="s">
        <v>680</v>
      </c>
      <c r="G67" s="84" t="s">
        <v>680</v>
      </c>
      <c r="H67" s="84" t="s">
        <v>680</v>
      </c>
      <c r="I67" s="84" t="s">
        <v>435</v>
      </c>
      <c r="J67" s="84" t="s">
        <v>680</v>
      </c>
      <c r="K67" s="84" t="s">
        <v>435</v>
      </c>
      <c r="L67" s="84" t="s">
        <v>680</v>
      </c>
      <c r="M67" s="84" t="s">
        <v>435</v>
      </c>
      <c r="N67" s="84" t="s">
        <v>680</v>
      </c>
      <c r="O67" s="84" t="s">
        <v>435</v>
      </c>
      <c r="P67" s="84" t="s">
        <v>680</v>
      </c>
      <c r="Q67" s="84" t="s">
        <v>435</v>
      </c>
      <c r="R67" s="84" t="s">
        <v>680</v>
      </c>
      <c r="S67" s="84" t="s">
        <v>435</v>
      </c>
      <c r="T67" s="84" t="s">
        <v>680</v>
      </c>
      <c r="U67" s="84" t="s">
        <v>435</v>
      </c>
      <c r="V67" s="84" t="s">
        <v>680</v>
      </c>
      <c r="W67" s="84" t="s">
        <v>435</v>
      </c>
      <c r="X67" s="84" t="s">
        <v>680</v>
      </c>
      <c r="Y67" s="84" t="s">
        <v>435</v>
      </c>
      <c r="Z67" s="84" t="s">
        <v>680</v>
      </c>
      <c r="AA67" s="84" t="s">
        <v>435</v>
      </c>
      <c r="AB67" s="84" t="s">
        <v>680</v>
      </c>
      <c r="AC67" s="84" t="s">
        <v>435</v>
      </c>
      <c r="AD67" s="84" t="s">
        <v>680</v>
      </c>
      <c r="AE67" s="84" t="s">
        <v>435</v>
      </c>
      <c r="AF67" s="84" t="s">
        <v>680</v>
      </c>
      <c r="AG67" s="84" t="s">
        <v>435</v>
      </c>
      <c r="AH67" s="84" t="s">
        <v>680</v>
      </c>
      <c r="AI67" s="84" t="s">
        <v>435</v>
      </c>
      <c r="AJ67" s="84" t="s">
        <v>680</v>
      </c>
      <c r="AK67" s="84" t="s">
        <v>435</v>
      </c>
      <c r="AL67" s="84" t="s">
        <v>680</v>
      </c>
      <c r="AM67" s="84" t="s">
        <v>435</v>
      </c>
      <c r="AN67" s="84" t="s">
        <v>680</v>
      </c>
      <c r="AO67" s="84" t="s">
        <v>435</v>
      </c>
      <c r="AP67" s="84" t="s">
        <v>680</v>
      </c>
      <c r="AQ67" s="84" t="s">
        <v>435</v>
      </c>
      <c r="AR67" s="84" t="s">
        <v>680</v>
      </c>
      <c r="AS67" s="84" t="s">
        <v>435</v>
      </c>
      <c r="AT67" s="84" t="s">
        <v>680</v>
      </c>
      <c r="AU67" s="84" t="s">
        <v>435</v>
      </c>
      <c r="AV67" s="84" t="s">
        <v>680</v>
      </c>
      <c r="AW67" s="84" t="s">
        <v>680</v>
      </c>
      <c r="AX67" s="38"/>
      <c r="AY67" s="38"/>
      <c r="AZ67" s="38"/>
      <c r="BC67" s="38"/>
      <c r="BD67" s="52"/>
      <c r="BE67" s="38"/>
      <c r="BF67" s="38"/>
      <c r="BG67" s="38"/>
      <c r="BJ67" s="38"/>
      <c r="BK67" s="52"/>
      <c r="BL67" s="38"/>
      <c r="BM67" s="38"/>
      <c r="BN67" s="38"/>
    </row>
    <row r="68" spans="1:66" ht="50.25" customHeight="1" x14ac:dyDescent="0.25">
      <c r="A68" s="88" t="s">
        <v>488</v>
      </c>
      <c r="B68" s="88" t="s">
        <v>479</v>
      </c>
      <c r="C68" s="84" t="s">
        <v>680</v>
      </c>
      <c r="D68" s="84" t="s">
        <v>680</v>
      </c>
      <c r="E68" s="84" t="s">
        <v>680</v>
      </c>
      <c r="F68" s="84" t="s">
        <v>680</v>
      </c>
      <c r="G68" s="84" t="s">
        <v>680</v>
      </c>
      <c r="H68" s="84" t="s">
        <v>680</v>
      </c>
      <c r="I68" s="84" t="s">
        <v>435</v>
      </c>
      <c r="J68" s="84" t="s">
        <v>680</v>
      </c>
      <c r="K68" s="84" t="s">
        <v>435</v>
      </c>
      <c r="L68" s="84" t="s">
        <v>680</v>
      </c>
      <c r="M68" s="84" t="s">
        <v>435</v>
      </c>
      <c r="N68" s="84" t="s">
        <v>680</v>
      </c>
      <c r="O68" s="84" t="s">
        <v>435</v>
      </c>
      <c r="P68" s="84" t="s">
        <v>680</v>
      </c>
      <c r="Q68" s="84" t="s">
        <v>435</v>
      </c>
      <c r="R68" s="84" t="s">
        <v>680</v>
      </c>
      <c r="S68" s="84" t="s">
        <v>435</v>
      </c>
      <c r="T68" s="84" t="s">
        <v>680</v>
      </c>
      <c r="U68" s="84" t="s">
        <v>435</v>
      </c>
      <c r="V68" s="84" t="s">
        <v>680</v>
      </c>
      <c r="W68" s="84" t="s">
        <v>435</v>
      </c>
      <c r="X68" s="84" t="s">
        <v>680</v>
      </c>
      <c r="Y68" s="84" t="s">
        <v>435</v>
      </c>
      <c r="Z68" s="84" t="s">
        <v>680</v>
      </c>
      <c r="AA68" s="84" t="s">
        <v>435</v>
      </c>
      <c r="AB68" s="84" t="s">
        <v>680</v>
      </c>
      <c r="AC68" s="84" t="s">
        <v>435</v>
      </c>
      <c r="AD68" s="84" t="s">
        <v>680</v>
      </c>
      <c r="AE68" s="84" t="s">
        <v>435</v>
      </c>
      <c r="AF68" s="84" t="s">
        <v>680</v>
      </c>
      <c r="AG68" s="84" t="s">
        <v>435</v>
      </c>
      <c r="AH68" s="84" t="s">
        <v>680</v>
      </c>
      <c r="AI68" s="84" t="s">
        <v>435</v>
      </c>
      <c r="AJ68" s="84" t="s">
        <v>680</v>
      </c>
      <c r="AK68" s="84" t="s">
        <v>435</v>
      </c>
      <c r="AL68" s="84" t="s">
        <v>680</v>
      </c>
      <c r="AM68" s="84" t="s">
        <v>435</v>
      </c>
      <c r="AN68" s="84" t="s">
        <v>680</v>
      </c>
      <c r="AO68" s="84" t="s">
        <v>435</v>
      </c>
      <c r="AP68" s="84" t="s">
        <v>680</v>
      </c>
      <c r="AQ68" s="84" t="s">
        <v>435</v>
      </c>
      <c r="AR68" s="84" t="s">
        <v>680</v>
      </c>
      <c r="AS68" s="84" t="s">
        <v>435</v>
      </c>
      <c r="AT68" s="84" t="s">
        <v>680</v>
      </c>
      <c r="AU68" s="84" t="s">
        <v>435</v>
      </c>
      <c r="AV68" s="84" t="s">
        <v>680</v>
      </c>
      <c r="AW68" s="84" t="s">
        <v>680</v>
      </c>
    </row>
    <row r="69" spans="1:66" x14ac:dyDescent="0.25">
      <c r="A69" s="88" t="s">
        <v>489</v>
      </c>
      <c r="B69" s="88" t="s">
        <v>481</v>
      </c>
      <c r="C69" s="84" t="s">
        <v>680</v>
      </c>
      <c r="D69" s="84" t="s">
        <v>680</v>
      </c>
      <c r="E69" s="84" t="s">
        <v>680</v>
      </c>
      <c r="F69" s="84" t="s">
        <v>680</v>
      </c>
      <c r="G69" s="84" t="s">
        <v>680</v>
      </c>
      <c r="H69" s="84" t="s">
        <v>680</v>
      </c>
      <c r="I69" s="84" t="s">
        <v>435</v>
      </c>
      <c r="J69" s="84" t="s">
        <v>680</v>
      </c>
      <c r="K69" s="84" t="s">
        <v>435</v>
      </c>
      <c r="L69" s="84" t="s">
        <v>680</v>
      </c>
      <c r="M69" s="84" t="s">
        <v>435</v>
      </c>
      <c r="N69" s="84" t="s">
        <v>680</v>
      </c>
      <c r="O69" s="84" t="s">
        <v>435</v>
      </c>
      <c r="P69" s="84" t="s">
        <v>680</v>
      </c>
      <c r="Q69" s="84" t="s">
        <v>435</v>
      </c>
      <c r="R69" s="84" t="s">
        <v>680</v>
      </c>
      <c r="S69" s="84" t="s">
        <v>435</v>
      </c>
      <c r="T69" s="84" t="s">
        <v>680</v>
      </c>
      <c r="U69" s="84" t="s">
        <v>435</v>
      </c>
      <c r="V69" s="84" t="s">
        <v>680</v>
      </c>
      <c r="W69" s="84" t="s">
        <v>435</v>
      </c>
      <c r="X69" s="84" t="s">
        <v>680</v>
      </c>
      <c r="Y69" s="84" t="s">
        <v>435</v>
      </c>
      <c r="Z69" s="84" t="s">
        <v>680</v>
      </c>
      <c r="AA69" s="84" t="s">
        <v>435</v>
      </c>
      <c r="AB69" s="84" t="s">
        <v>680</v>
      </c>
      <c r="AC69" s="84" t="s">
        <v>435</v>
      </c>
      <c r="AD69" s="84" t="s">
        <v>680</v>
      </c>
      <c r="AE69" s="84" t="s">
        <v>435</v>
      </c>
      <c r="AF69" s="84" t="s">
        <v>680</v>
      </c>
      <c r="AG69" s="84" t="s">
        <v>435</v>
      </c>
      <c r="AH69" s="84" t="s">
        <v>680</v>
      </c>
      <c r="AI69" s="84" t="s">
        <v>435</v>
      </c>
      <c r="AJ69" s="84" t="s">
        <v>680</v>
      </c>
      <c r="AK69" s="84" t="s">
        <v>435</v>
      </c>
      <c r="AL69" s="84" t="s">
        <v>680</v>
      </c>
      <c r="AM69" s="84" t="s">
        <v>435</v>
      </c>
      <c r="AN69" s="84" t="s">
        <v>680</v>
      </c>
      <c r="AO69" s="84" t="s">
        <v>435</v>
      </c>
      <c r="AP69" s="84" t="s">
        <v>680</v>
      </c>
      <c r="AQ69" s="84" t="s">
        <v>435</v>
      </c>
      <c r="AR69" s="84" t="s">
        <v>680</v>
      </c>
      <c r="AS69" s="84" t="s">
        <v>435</v>
      </c>
      <c r="AT69" s="84" t="s">
        <v>680</v>
      </c>
      <c r="AU69" s="84" t="s">
        <v>435</v>
      </c>
      <c r="AV69" s="84" t="s">
        <v>680</v>
      </c>
      <c r="AW69" s="84" t="s">
        <v>680</v>
      </c>
    </row>
    <row r="70" spans="1:66" ht="36.75" customHeight="1" x14ac:dyDescent="0.25">
      <c r="A70" s="88" t="s">
        <v>641</v>
      </c>
      <c r="B70" s="88" t="s">
        <v>328</v>
      </c>
      <c r="C70" s="84" t="s">
        <v>680</v>
      </c>
      <c r="D70" s="84" t="s">
        <v>680</v>
      </c>
      <c r="E70" s="84" t="s">
        <v>680</v>
      </c>
      <c r="F70" s="84" t="s">
        <v>680</v>
      </c>
      <c r="G70" s="84" t="s">
        <v>680</v>
      </c>
      <c r="H70" s="84" t="s">
        <v>680</v>
      </c>
      <c r="I70" s="84" t="s">
        <v>435</v>
      </c>
      <c r="J70" s="84" t="s">
        <v>680</v>
      </c>
      <c r="K70" s="84" t="s">
        <v>435</v>
      </c>
      <c r="L70" s="84" t="s">
        <v>680</v>
      </c>
      <c r="M70" s="84" t="s">
        <v>435</v>
      </c>
      <c r="N70" s="84" t="s">
        <v>680</v>
      </c>
      <c r="O70" s="84" t="s">
        <v>435</v>
      </c>
      <c r="P70" s="84" t="s">
        <v>680</v>
      </c>
      <c r="Q70" s="84" t="s">
        <v>435</v>
      </c>
      <c r="R70" s="84" t="s">
        <v>680</v>
      </c>
      <c r="S70" s="84" t="s">
        <v>435</v>
      </c>
      <c r="T70" s="84" t="s">
        <v>680</v>
      </c>
      <c r="U70" s="84" t="s">
        <v>435</v>
      </c>
      <c r="V70" s="84" t="s">
        <v>680</v>
      </c>
      <c r="W70" s="84" t="s">
        <v>435</v>
      </c>
      <c r="X70" s="84" t="s">
        <v>680</v>
      </c>
      <c r="Y70" s="84" t="s">
        <v>435</v>
      </c>
      <c r="Z70" s="84" t="s">
        <v>680</v>
      </c>
      <c r="AA70" s="84" t="s">
        <v>435</v>
      </c>
      <c r="AB70" s="84" t="s">
        <v>680</v>
      </c>
      <c r="AC70" s="84" t="s">
        <v>435</v>
      </c>
      <c r="AD70" s="84" t="s">
        <v>680</v>
      </c>
      <c r="AE70" s="84" t="s">
        <v>435</v>
      </c>
      <c r="AF70" s="84" t="s">
        <v>680</v>
      </c>
      <c r="AG70" s="84" t="s">
        <v>435</v>
      </c>
      <c r="AH70" s="84" t="s">
        <v>680</v>
      </c>
      <c r="AI70" s="84" t="s">
        <v>435</v>
      </c>
      <c r="AJ70" s="84" t="s">
        <v>680</v>
      </c>
      <c r="AK70" s="84" t="s">
        <v>435</v>
      </c>
      <c r="AL70" s="84" t="s">
        <v>680</v>
      </c>
      <c r="AM70" s="84" t="s">
        <v>435</v>
      </c>
      <c r="AN70" s="84" t="s">
        <v>680</v>
      </c>
      <c r="AO70" s="84" t="s">
        <v>435</v>
      </c>
      <c r="AP70" s="84" t="s">
        <v>680</v>
      </c>
      <c r="AQ70" s="84" t="s">
        <v>435</v>
      </c>
      <c r="AR70" s="84" t="s">
        <v>680</v>
      </c>
      <c r="AS70" s="84" t="s">
        <v>435</v>
      </c>
      <c r="AT70" s="84" t="s">
        <v>680</v>
      </c>
      <c r="AU70" s="84" t="s">
        <v>435</v>
      </c>
      <c r="AV70" s="84" t="s">
        <v>680</v>
      </c>
      <c r="AW70" s="84" t="s">
        <v>680</v>
      </c>
    </row>
    <row r="71" spans="1:66" x14ac:dyDescent="0.25">
      <c r="A71" s="88" t="s">
        <v>626</v>
      </c>
      <c r="B71" s="86" t="s">
        <v>329</v>
      </c>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row>
    <row r="72" spans="1:66" ht="51" customHeight="1" x14ac:dyDescent="0.25">
      <c r="A72" s="88" t="s">
        <v>330</v>
      </c>
      <c r="B72" s="88" t="s">
        <v>309</v>
      </c>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row>
    <row r="73" spans="1:66" ht="32.25" customHeight="1" x14ac:dyDescent="0.25">
      <c r="A73" s="88" t="s">
        <v>331</v>
      </c>
      <c r="B73" s="88" t="s">
        <v>297</v>
      </c>
      <c r="C73" s="84" t="s">
        <v>680</v>
      </c>
      <c r="D73" s="84" t="s">
        <v>680</v>
      </c>
      <c r="E73" s="84" t="s">
        <v>680</v>
      </c>
      <c r="F73" s="84" t="s">
        <v>680</v>
      </c>
      <c r="G73" s="84" t="s">
        <v>680</v>
      </c>
      <c r="H73" s="84" t="s">
        <v>680</v>
      </c>
      <c r="I73" s="84" t="s">
        <v>435</v>
      </c>
      <c r="J73" s="84" t="s">
        <v>680</v>
      </c>
      <c r="K73" s="84" t="s">
        <v>435</v>
      </c>
      <c r="L73" s="84" t="s">
        <v>680</v>
      </c>
      <c r="M73" s="84" t="s">
        <v>435</v>
      </c>
      <c r="N73" s="84" t="s">
        <v>680</v>
      </c>
      <c r="O73" s="84" t="s">
        <v>435</v>
      </c>
      <c r="P73" s="84" t="s">
        <v>680</v>
      </c>
      <c r="Q73" s="84" t="s">
        <v>435</v>
      </c>
      <c r="R73" s="84" t="s">
        <v>680</v>
      </c>
      <c r="S73" s="84" t="s">
        <v>435</v>
      </c>
      <c r="T73" s="84" t="s">
        <v>680</v>
      </c>
      <c r="U73" s="84" t="s">
        <v>435</v>
      </c>
      <c r="V73" s="84" t="s">
        <v>680</v>
      </c>
      <c r="W73" s="84" t="s">
        <v>435</v>
      </c>
      <c r="X73" s="84" t="s">
        <v>680</v>
      </c>
      <c r="Y73" s="84" t="s">
        <v>435</v>
      </c>
      <c r="Z73" s="84" t="s">
        <v>680</v>
      </c>
      <c r="AA73" s="84" t="s">
        <v>435</v>
      </c>
      <c r="AB73" s="84" t="s">
        <v>680</v>
      </c>
      <c r="AC73" s="84" t="s">
        <v>435</v>
      </c>
      <c r="AD73" s="84" t="s">
        <v>680</v>
      </c>
      <c r="AE73" s="84" t="s">
        <v>435</v>
      </c>
      <c r="AF73" s="84" t="s">
        <v>680</v>
      </c>
      <c r="AG73" s="84" t="s">
        <v>435</v>
      </c>
      <c r="AH73" s="84" t="s">
        <v>680</v>
      </c>
      <c r="AI73" s="84" t="s">
        <v>435</v>
      </c>
      <c r="AJ73" s="84" t="s">
        <v>680</v>
      </c>
      <c r="AK73" s="84" t="s">
        <v>435</v>
      </c>
      <c r="AL73" s="84" t="s">
        <v>680</v>
      </c>
      <c r="AM73" s="84" t="s">
        <v>435</v>
      </c>
      <c r="AN73" s="84" t="s">
        <v>680</v>
      </c>
      <c r="AO73" s="84" t="s">
        <v>435</v>
      </c>
      <c r="AP73" s="84" t="s">
        <v>680</v>
      </c>
      <c r="AQ73" s="84" t="s">
        <v>435</v>
      </c>
      <c r="AR73" s="84" t="s">
        <v>680</v>
      </c>
      <c r="AS73" s="84" t="s">
        <v>435</v>
      </c>
      <c r="AT73" s="84" t="s">
        <v>680</v>
      </c>
      <c r="AU73" s="84" t="s">
        <v>435</v>
      </c>
      <c r="AV73" s="84" t="s">
        <v>680</v>
      </c>
      <c r="AW73" s="84" t="s">
        <v>680</v>
      </c>
    </row>
    <row r="74" spans="1:66" ht="51.75" customHeight="1" x14ac:dyDescent="0.25">
      <c r="A74" s="88" t="s">
        <v>332</v>
      </c>
      <c r="B74" s="88" t="s">
        <v>299</v>
      </c>
      <c r="C74" s="84" t="s">
        <v>680</v>
      </c>
      <c r="D74" s="84" t="s">
        <v>680</v>
      </c>
      <c r="E74" s="84" t="s">
        <v>680</v>
      </c>
      <c r="F74" s="84" t="s">
        <v>680</v>
      </c>
      <c r="G74" s="84" t="s">
        <v>680</v>
      </c>
      <c r="H74" s="84" t="s">
        <v>680</v>
      </c>
      <c r="I74" s="84" t="s">
        <v>435</v>
      </c>
      <c r="J74" s="84" t="s">
        <v>680</v>
      </c>
      <c r="K74" s="84" t="s">
        <v>435</v>
      </c>
      <c r="L74" s="84" t="s">
        <v>680</v>
      </c>
      <c r="M74" s="84" t="s">
        <v>435</v>
      </c>
      <c r="N74" s="84" t="s">
        <v>680</v>
      </c>
      <c r="O74" s="84" t="s">
        <v>435</v>
      </c>
      <c r="P74" s="84" t="s">
        <v>680</v>
      </c>
      <c r="Q74" s="84" t="s">
        <v>435</v>
      </c>
      <c r="R74" s="84" t="s">
        <v>680</v>
      </c>
      <c r="S74" s="84" t="s">
        <v>435</v>
      </c>
      <c r="T74" s="84" t="s">
        <v>680</v>
      </c>
      <c r="U74" s="84" t="s">
        <v>435</v>
      </c>
      <c r="V74" s="84" t="s">
        <v>680</v>
      </c>
      <c r="W74" s="84" t="s">
        <v>435</v>
      </c>
      <c r="X74" s="84" t="s">
        <v>680</v>
      </c>
      <c r="Y74" s="84" t="s">
        <v>435</v>
      </c>
      <c r="Z74" s="84" t="s">
        <v>680</v>
      </c>
      <c r="AA74" s="84" t="s">
        <v>435</v>
      </c>
      <c r="AB74" s="84" t="s">
        <v>680</v>
      </c>
      <c r="AC74" s="84" t="s">
        <v>435</v>
      </c>
      <c r="AD74" s="84" t="s">
        <v>680</v>
      </c>
      <c r="AE74" s="84" t="s">
        <v>435</v>
      </c>
      <c r="AF74" s="84" t="s">
        <v>680</v>
      </c>
      <c r="AG74" s="84" t="s">
        <v>435</v>
      </c>
      <c r="AH74" s="84" t="s">
        <v>680</v>
      </c>
      <c r="AI74" s="84" t="s">
        <v>435</v>
      </c>
      <c r="AJ74" s="84" t="s">
        <v>680</v>
      </c>
      <c r="AK74" s="84" t="s">
        <v>435</v>
      </c>
      <c r="AL74" s="84" t="s">
        <v>680</v>
      </c>
      <c r="AM74" s="84" t="s">
        <v>435</v>
      </c>
      <c r="AN74" s="84" t="s">
        <v>680</v>
      </c>
      <c r="AO74" s="84" t="s">
        <v>435</v>
      </c>
      <c r="AP74" s="84" t="s">
        <v>680</v>
      </c>
      <c r="AQ74" s="84" t="s">
        <v>435</v>
      </c>
      <c r="AR74" s="84" t="s">
        <v>680</v>
      </c>
      <c r="AS74" s="84" t="s">
        <v>435</v>
      </c>
      <c r="AT74" s="84" t="s">
        <v>680</v>
      </c>
      <c r="AU74" s="84" t="s">
        <v>435</v>
      </c>
      <c r="AV74" s="84" t="s">
        <v>680</v>
      </c>
      <c r="AW74" s="84" t="s">
        <v>680</v>
      </c>
    </row>
    <row r="75" spans="1:66" ht="21.75" customHeight="1" x14ac:dyDescent="0.25">
      <c r="A75" s="88" t="s">
        <v>333</v>
      </c>
      <c r="B75" s="88" t="s">
        <v>334</v>
      </c>
      <c r="C75" s="84" t="s">
        <v>680</v>
      </c>
      <c r="D75" s="84" t="s">
        <v>680</v>
      </c>
      <c r="E75" s="84" t="s">
        <v>680</v>
      </c>
      <c r="F75" s="84" t="s">
        <v>680</v>
      </c>
      <c r="G75" s="84" t="s">
        <v>680</v>
      </c>
      <c r="H75" s="84" t="s">
        <v>680</v>
      </c>
      <c r="I75" s="84" t="s">
        <v>435</v>
      </c>
      <c r="J75" s="84" t="s">
        <v>680</v>
      </c>
      <c r="K75" s="84" t="s">
        <v>435</v>
      </c>
      <c r="L75" s="84" t="s">
        <v>680</v>
      </c>
      <c r="M75" s="84" t="s">
        <v>435</v>
      </c>
      <c r="N75" s="84" t="s">
        <v>680</v>
      </c>
      <c r="O75" s="84" t="s">
        <v>435</v>
      </c>
      <c r="P75" s="84" t="s">
        <v>680</v>
      </c>
      <c r="Q75" s="84" t="s">
        <v>435</v>
      </c>
      <c r="R75" s="84" t="s">
        <v>680</v>
      </c>
      <c r="S75" s="84" t="s">
        <v>435</v>
      </c>
      <c r="T75" s="84" t="s">
        <v>680</v>
      </c>
      <c r="U75" s="84" t="s">
        <v>435</v>
      </c>
      <c r="V75" s="84" t="s">
        <v>680</v>
      </c>
      <c r="W75" s="84" t="s">
        <v>435</v>
      </c>
      <c r="X75" s="84" t="s">
        <v>680</v>
      </c>
      <c r="Y75" s="84" t="s">
        <v>435</v>
      </c>
      <c r="Z75" s="84" t="s">
        <v>680</v>
      </c>
      <c r="AA75" s="84" t="s">
        <v>435</v>
      </c>
      <c r="AB75" s="84" t="s">
        <v>680</v>
      </c>
      <c r="AC75" s="84" t="s">
        <v>435</v>
      </c>
      <c r="AD75" s="84" t="s">
        <v>680</v>
      </c>
      <c r="AE75" s="84" t="s">
        <v>435</v>
      </c>
      <c r="AF75" s="84" t="s">
        <v>680</v>
      </c>
      <c r="AG75" s="84" t="s">
        <v>435</v>
      </c>
      <c r="AH75" s="84" t="s">
        <v>680</v>
      </c>
      <c r="AI75" s="84" t="s">
        <v>435</v>
      </c>
      <c r="AJ75" s="84" t="s">
        <v>680</v>
      </c>
      <c r="AK75" s="84" t="s">
        <v>435</v>
      </c>
      <c r="AL75" s="84" t="s">
        <v>680</v>
      </c>
      <c r="AM75" s="84" t="s">
        <v>435</v>
      </c>
      <c r="AN75" s="84" t="s">
        <v>680</v>
      </c>
      <c r="AO75" s="84" t="s">
        <v>435</v>
      </c>
      <c r="AP75" s="84" t="s">
        <v>680</v>
      </c>
      <c r="AQ75" s="84" t="s">
        <v>435</v>
      </c>
      <c r="AR75" s="84" t="s">
        <v>680</v>
      </c>
      <c r="AS75" s="84" t="s">
        <v>435</v>
      </c>
      <c r="AT75" s="84" t="s">
        <v>680</v>
      </c>
      <c r="AU75" s="84" t="s">
        <v>435</v>
      </c>
      <c r="AV75" s="84" t="s">
        <v>680</v>
      </c>
      <c r="AW75" s="84" t="s">
        <v>680</v>
      </c>
    </row>
    <row r="76" spans="1:66" ht="23.25" customHeight="1" x14ac:dyDescent="0.25">
      <c r="A76" s="88" t="s">
        <v>335</v>
      </c>
      <c r="B76" s="88" t="s">
        <v>473</v>
      </c>
      <c r="C76" s="84" t="s">
        <v>680</v>
      </c>
      <c r="D76" s="84" t="s">
        <v>680</v>
      </c>
      <c r="E76" s="84" t="s">
        <v>680</v>
      </c>
      <c r="F76" s="84" t="s">
        <v>680</v>
      </c>
      <c r="G76" s="84" t="s">
        <v>680</v>
      </c>
      <c r="H76" s="84" t="s">
        <v>680</v>
      </c>
      <c r="I76" s="84" t="s">
        <v>435</v>
      </c>
      <c r="J76" s="84" t="s">
        <v>680</v>
      </c>
      <c r="K76" s="84" t="s">
        <v>435</v>
      </c>
      <c r="L76" s="84" t="s">
        <v>680</v>
      </c>
      <c r="M76" s="84" t="s">
        <v>435</v>
      </c>
      <c r="N76" s="84" t="s">
        <v>680</v>
      </c>
      <c r="O76" s="84" t="s">
        <v>435</v>
      </c>
      <c r="P76" s="84" t="s">
        <v>680</v>
      </c>
      <c r="Q76" s="84" t="s">
        <v>435</v>
      </c>
      <c r="R76" s="84" t="s">
        <v>680</v>
      </c>
      <c r="S76" s="84" t="s">
        <v>435</v>
      </c>
      <c r="T76" s="84" t="s">
        <v>680</v>
      </c>
      <c r="U76" s="84" t="s">
        <v>435</v>
      </c>
      <c r="V76" s="84" t="s">
        <v>680</v>
      </c>
      <c r="W76" s="84" t="s">
        <v>435</v>
      </c>
      <c r="X76" s="84" t="s">
        <v>680</v>
      </c>
      <c r="Y76" s="84" t="s">
        <v>435</v>
      </c>
      <c r="Z76" s="84" t="s">
        <v>680</v>
      </c>
      <c r="AA76" s="84" t="s">
        <v>435</v>
      </c>
      <c r="AB76" s="84" t="s">
        <v>680</v>
      </c>
      <c r="AC76" s="84" t="s">
        <v>435</v>
      </c>
      <c r="AD76" s="84" t="s">
        <v>680</v>
      </c>
      <c r="AE76" s="84" t="s">
        <v>435</v>
      </c>
      <c r="AF76" s="84" t="s">
        <v>680</v>
      </c>
      <c r="AG76" s="84" t="s">
        <v>435</v>
      </c>
      <c r="AH76" s="84" t="s">
        <v>680</v>
      </c>
      <c r="AI76" s="84" t="s">
        <v>435</v>
      </c>
      <c r="AJ76" s="84" t="s">
        <v>680</v>
      </c>
      <c r="AK76" s="84" t="s">
        <v>435</v>
      </c>
      <c r="AL76" s="84" t="s">
        <v>680</v>
      </c>
      <c r="AM76" s="84" t="s">
        <v>435</v>
      </c>
      <c r="AN76" s="84" t="s">
        <v>680</v>
      </c>
      <c r="AO76" s="84" t="s">
        <v>435</v>
      </c>
      <c r="AP76" s="84" t="s">
        <v>680</v>
      </c>
      <c r="AQ76" s="84" t="s">
        <v>435</v>
      </c>
      <c r="AR76" s="84" t="s">
        <v>680</v>
      </c>
      <c r="AS76" s="84" t="s">
        <v>435</v>
      </c>
      <c r="AT76" s="84" t="s">
        <v>680</v>
      </c>
      <c r="AU76" s="84" t="s">
        <v>435</v>
      </c>
      <c r="AV76" s="84" t="s">
        <v>680</v>
      </c>
      <c r="AW76" s="84" t="s">
        <v>680</v>
      </c>
    </row>
    <row r="77" spans="1:66" ht="18.75" customHeight="1" x14ac:dyDescent="0.25">
      <c r="A77" s="88" t="s">
        <v>490</v>
      </c>
      <c r="B77" s="88" t="s">
        <v>475</v>
      </c>
      <c r="C77" s="84" t="s">
        <v>680</v>
      </c>
      <c r="D77" s="84" t="s">
        <v>680</v>
      </c>
      <c r="E77" s="84" t="s">
        <v>680</v>
      </c>
      <c r="F77" s="84" t="s">
        <v>680</v>
      </c>
      <c r="G77" s="84" t="s">
        <v>680</v>
      </c>
      <c r="H77" s="84" t="s">
        <v>680</v>
      </c>
      <c r="I77" s="84" t="s">
        <v>435</v>
      </c>
      <c r="J77" s="84" t="s">
        <v>680</v>
      </c>
      <c r="K77" s="84" t="s">
        <v>435</v>
      </c>
      <c r="L77" s="84" t="s">
        <v>680</v>
      </c>
      <c r="M77" s="84" t="s">
        <v>435</v>
      </c>
      <c r="N77" s="84" t="s">
        <v>680</v>
      </c>
      <c r="O77" s="84" t="s">
        <v>435</v>
      </c>
      <c r="P77" s="84" t="s">
        <v>680</v>
      </c>
      <c r="Q77" s="84" t="s">
        <v>435</v>
      </c>
      <c r="R77" s="84" t="s">
        <v>680</v>
      </c>
      <c r="S77" s="84" t="s">
        <v>435</v>
      </c>
      <c r="T77" s="84" t="s">
        <v>680</v>
      </c>
      <c r="U77" s="84" t="s">
        <v>435</v>
      </c>
      <c r="V77" s="84" t="s">
        <v>680</v>
      </c>
      <c r="W77" s="84" t="s">
        <v>435</v>
      </c>
      <c r="X77" s="84" t="s">
        <v>680</v>
      </c>
      <c r="Y77" s="84" t="s">
        <v>435</v>
      </c>
      <c r="Z77" s="84" t="s">
        <v>680</v>
      </c>
      <c r="AA77" s="84" t="s">
        <v>435</v>
      </c>
      <c r="AB77" s="84" t="s">
        <v>680</v>
      </c>
      <c r="AC77" s="84" t="s">
        <v>435</v>
      </c>
      <c r="AD77" s="84" t="s">
        <v>680</v>
      </c>
      <c r="AE77" s="84" t="s">
        <v>435</v>
      </c>
      <c r="AF77" s="84" t="s">
        <v>680</v>
      </c>
      <c r="AG77" s="84" t="s">
        <v>435</v>
      </c>
      <c r="AH77" s="84" t="s">
        <v>680</v>
      </c>
      <c r="AI77" s="84" t="s">
        <v>435</v>
      </c>
      <c r="AJ77" s="84" t="s">
        <v>680</v>
      </c>
      <c r="AK77" s="84" t="s">
        <v>435</v>
      </c>
      <c r="AL77" s="84" t="s">
        <v>680</v>
      </c>
      <c r="AM77" s="84" t="s">
        <v>435</v>
      </c>
      <c r="AN77" s="84" t="s">
        <v>680</v>
      </c>
      <c r="AO77" s="84" t="s">
        <v>435</v>
      </c>
      <c r="AP77" s="84" t="s">
        <v>680</v>
      </c>
      <c r="AQ77" s="84" t="s">
        <v>435</v>
      </c>
      <c r="AR77" s="84" t="s">
        <v>680</v>
      </c>
      <c r="AS77" s="84" t="s">
        <v>435</v>
      </c>
      <c r="AT77" s="84" t="s">
        <v>680</v>
      </c>
      <c r="AU77" s="84" t="s">
        <v>435</v>
      </c>
      <c r="AV77" s="84" t="s">
        <v>680</v>
      </c>
      <c r="AW77" s="84" t="s">
        <v>680</v>
      </c>
    </row>
    <row r="78" spans="1:66" x14ac:dyDescent="0.25">
      <c r="A78" s="88" t="s">
        <v>491</v>
      </c>
      <c r="B78" s="88" t="s">
        <v>477</v>
      </c>
      <c r="C78" s="84" t="s">
        <v>680</v>
      </c>
      <c r="D78" s="84" t="s">
        <v>680</v>
      </c>
      <c r="E78" s="84" t="s">
        <v>680</v>
      </c>
      <c r="F78" s="84" t="s">
        <v>680</v>
      </c>
      <c r="G78" s="84" t="s">
        <v>680</v>
      </c>
      <c r="H78" s="84" t="s">
        <v>680</v>
      </c>
      <c r="I78" s="84" t="s">
        <v>435</v>
      </c>
      <c r="J78" s="84" t="s">
        <v>680</v>
      </c>
      <c r="K78" s="84" t="s">
        <v>435</v>
      </c>
      <c r="L78" s="84" t="s">
        <v>680</v>
      </c>
      <c r="M78" s="84" t="s">
        <v>435</v>
      </c>
      <c r="N78" s="84" t="s">
        <v>680</v>
      </c>
      <c r="O78" s="84" t="s">
        <v>435</v>
      </c>
      <c r="P78" s="84" t="s">
        <v>680</v>
      </c>
      <c r="Q78" s="84" t="s">
        <v>435</v>
      </c>
      <c r="R78" s="84" t="s">
        <v>680</v>
      </c>
      <c r="S78" s="84" t="s">
        <v>435</v>
      </c>
      <c r="T78" s="84" t="s">
        <v>680</v>
      </c>
      <c r="U78" s="84" t="s">
        <v>435</v>
      </c>
      <c r="V78" s="84" t="s">
        <v>680</v>
      </c>
      <c r="W78" s="84" t="s">
        <v>435</v>
      </c>
      <c r="X78" s="84" t="s">
        <v>680</v>
      </c>
      <c r="Y78" s="84" t="s">
        <v>435</v>
      </c>
      <c r="Z78" s="84" t="s">
        <v>680</v>
      </c>
      <c r="AA78" s="84" t="s">
        <v>435</v>
      </c>
      <c r="AB78" s="84" t="s">
        <v>680</v>
      </c>
      <c r="AC78" s="84" t="s">
        <v>435</v>
      </c>
      <c r="AD78" s="84" t="s">
        <v>680</v>
      </c>
      <c r="AE78" s="84" t="s">
        <v>435</v>
      </c>
      <c r="AF78" s="84" t="s">
        <v>680</v>
      </c>
      <c r="AG78" s="84" t="s">
        <v>435</v>
      </c>
      <c r="AH78" s="84" t="s">
        <v>680</v>
      </c>
      <c r="AI78" s="84" t="s">
        <v>435</v>
      </c>
      <c r="AJ78" s="84" t="s">
        <v>680</v>
      </c>
      <c r="AK78" s="84" t="s">
        <v>435</v>
      </c>
      <c r="AL78" s="84" t="s">
        <v>680</v>
      </c>
      <c r="AM78" s="84" t="s">
        <v>435</v>
      </c>
      <c r="AN78" s="84" t="s">
        <v>680</v>
      </c>
      <c r="AO78" s="84" t="s">
        <v>435</v>
      </c>
      <c r="AP78" s="84" t="s">
        <v>680</v>
      </c>
      <c r="AQ78" s="84" t="s">
        <v>435</v>
      </c>
      <c r="AR78" s="84" t="s">
        <v>680</v>
      </c>
      <c r="AS78" s="84" t="s">
        <v>435</v>
      </c>
      <c r="AT78" s="84" t="s">
        <v>680</v>
      </c>
      <c r="AU78" s="84" t="s">
        <v>435</v>
      </c>
      <c r="AV78" s="84" t="s">
        <v>680</v>
      </c>
      <c r="AW78" s="84" t="s">
        <v>680</v>
      </c>
    </row>
    <row r="79" spans="1:66" x14ac:dyDescent="0.25">
      <c r="A79" s="88" t="s">
        <v>492</v>
      </c>
      <c r="B79" s="88" t="s">
        <v>479</v>
      </c>
      <c r="C79" s="84" t="s">
        <v>680</v>
      </c>
      <c r="D79" s="84" t="s">
        <v>680</v>
      </c>
      <c r="E79" s="84" t="s">
        <v>680</v>
      </c>
      <c r="F79" s="84" t="s">
        <v>680</v>
      </c>
      <c r="G79" s="84" t="s">
        <v>680</v>
      </c>
      <c r="H79" s="84" t="s">
        <v>680</v>
      </c>
      <c r="I79" s="84" t="s">
        <v>435</v>
      </c>
      <c r="J79" s="84" t="s">
        <v>680</v>
      </c>
      <c r="K79" s="84" t="s">
        <v>435</v>
      </c>
      <c r="L79" s="84" t="s">
        <v>680</v>
      </c>
      <c r="M79" s="84" t="s">
        <v>435</v>
      </c>
      <c r="N79" s="84" t="s">
        <v>680</v>
      </c>
      <c r="O79" s="84" t="s">
        <v>435</v>
      </c>
      <c r="P79" s="84" t="s">
        <v>680</v>
      </c>
      <c r="Q79" s="84" t="s">
        <v>435</v>
      </c>
      <c r="R79" s="84" t="s">
        <v>680</v>
      </c>
      <c r="S79" s="84" t="s">
        <v>435</v>
      </c>
      <c r="T79" s="84" t="s">
        <v>680</v>
      </c>
      <c r="U79" s="84" t="s">
        <v>435</v>
      </c>
      <c r="V79" s="84" t="s">
        <v>680</v>
      </c>
      <c r="W79" s="84" t="s">
        <v>435</v>
      </c>
      <c r="X79" s="84" t="s">
        <v>680</v>
      </c>
      <c r="Y79" s="84" t="s">
        <v>435</v>
      </c>
      <c r="Z79" s="84" t="s">
        <v>680</v>
      </c>
      <c r="AA79" s="84" t="s">
        <v>435</v>
      </c>
      <c r="AB79" s="84" t="s">
        <v>680</v>
      </c>
      <c r="AC79" s="84" t="s">
        <v>435</v>
      </c>
      <c r="AD79" s="84" t="s">
        <v>680</v>
      </c>
      <c r="AE79" s="84" t="s">
        <v>435</v>
      </c>
      <c r="AF79" s="84" t="s">
        <v>680</v>
      </c>
      <c r="AG79" s="84" t="s">
        <v>435</v>
      </c>
      <c r="AH79" s="84" t="s">
        <v>680</v>
      </c>
      <c r="AI79" s="84" t="s">
        <v>435</v>
      </c>
      <c r="AJ79" s="84" t="s">
        <v>680</v>
      </c>
      <c r="AK79" s="84" t="s">
        <v>435</v>
      </c>
      <c r="AL79" s="84" t="s">
        <v>680</v>
      </c>
      <c r="AM79" s="84" t="s">
        <v>435</v>
      </c>
      <c r="AN79" s="84" t="s">
        <v>680</v>
      </c>
      <c r="AO79" s="84" t="s">
        <v>435</v>
      </c>
      <c r="AP79" s="84" t="s">
        <v>680</v>
      </c>
      <c r="AQ79" s="84" t="s">
        <v>435</v>
      </c>
      <c r="AR79" s="84" t="s">
        <v>680</v>
      </c>
      <c r="AS79" s="84" t="s">
        <v>435</v>
      </c>
      <c r="AT79" s="84" t="s">
        <v>680</v>
      </c>
      <c r="AU79" s="84" t="s">
        <v>435</v>
      </c>
      <c r="AV79" s="84" t="s">
        <v>680</v>
      </c>
      <c r="AW79" s="84" t="s">
        <v>680</v>
      </c>
    </row>
    <row r="80" spans="1:66" x14ac:dyDescent="0.25">
      <c r="A80" s="88" t="s">
        <v>493</v>
      </c>
      <c r="B80" s="88" t="s">
        <v>481</v>
      </c>
      <c r="C80" s="84" t="s">
        <v>680</v>
      </c>
      <c r="D80" s="84" t="s">
        <v>680</v>
      </c>
      <c r="E80" s="84" t="s">
        <v>680</v>
      </c>
      <c r="F80" s="84" t="s">
        <v>680</v>
      </c>
      <c r="G80" s="84" t="s">
        <v>680</v>
      </c>
      <c r="H80" s="84" t="s">
        <v>680</v>
      </c>
      <c r="I80" s="84" t="s">
        <v>435</v>
      </c>
      <c r="J80" s="84" t="s">
        <v>680</v>
      </c>
      <c r="K80" s="84" t="s">
        <v>435</v>
      </c>
      <c r="L80" s="84" t="s">
        <v>680</v>
      </c>
      <c r="M80" s="84" t="s">
        <v>435</v>
      </c>
      <c r="N80" s="84" t="s">
        <v>680</v>
      </c>
      <c r="O80" s="84" t="s">
        <v>435</v>
      </c>
      <c r="P80" s="84" t="s">
        <v>680</v>
      </c>
      <c r="Q80" s="84" t="s">
        <v>435</v>
      </c>
      <c r="R80" s="84" t="s">
        <v>680</v>
      </c>
      <c r="S80" s="84" t="s">
        <v>435</v>
      </c>
      <c r="T80" s="84" t="s">
        <v>680</v>
      </c>
      <c r="U80" s="84" t="s">
        <v>435</v>
      </c>
      <c r="V80" s="84" t="s">
        <v>680</v>
      </c>
      <c r="W80" s="84" t="s">
        <v>435</v>
      </c>
      <c r="X80" s="84" t="s">
        <v>680</v>
      </c>
      <c r="Y80" s="84" t="s">
        <v>435</v>
      </c>
      <c r="Z80" s="84" t="s">
        <v>680</v>
      </c>
      <c r="AA80" s="84" t="s">
        <v>435</v>
      </c>
      <c r="AB80" s="84" t="s">
        <v>680</v>
      </c>
      <c r="AC80" s="84" t="s">
        <v>435</v>
      </c>
      <c r="AD80" s="84" t="s">
        <v>680</v>
      </c>
      <c r="AE80" s="84" t="s">
        <v>435</v>
      </c>
      <c r="AF80" s="84" t="s">
        <v>680</v>
      </c>
      <c r="AG80" s="84" t="s">
        <v>435</v>
      </c>
      <c r="AH80" s="84" t="s">
        <v>680</v>
      </c>
      <c r="AI80" s="84" t="s">
        <v>435</v>
      </c>
      <c r="AJ80" s="84" t="s">
        <v>680</v>
      </c>
      <c r="AK80" s="84" t="s">
        <v>435</v>
      </c>
      <c r="AL80" s="84" t="s">
        <v>680</v>
      </c>
      <c r="AM80" s="84" t="s">
        <v>435</v>
      </c>
      <c r="AN80" s="84" t="s">
        <v>680</v>
      </c>
      <c r="AO80" s="84" t="s">
        <v>435</v>
      </c>
      <c r="AP80" s="84" t="s">
        <v>680</v>
      </c>
      <c r="AQ80" s="84" t="s">
        <v>435</v>
      </c>
      <c r="AR80" s="84" t="s">
        <v>680</v>
      </c>
      <c r="AS80" s="84" t="s">
        <v>435</v>
      </c>
      <c r="AT80" s="84" t="s">
        <v>680</v>
      </c>
      <c r="AU80" s="84" t="s">
        <v>435</v>
      </c>
      <c r="AV80" s="84" t="s">
        <v>680</v>
      </c>
      <c r="AW80" s="84" t="s">
        <v>680</v>
      </c>
    </row>
    <row r="81" spans="1:49" x14ac:dyDescent="0.25">
      <c r="A81" s="82"/>
      <c r="B81" s="82"/>
      <c r="C81" s="82"/>
      <c r="D81" s="82"/>
      <c r="E81" s="82"/>
      <c r="F81" s="82"/>
      <c r="G81" s="82"/>
      <c r="H81" s="82"/>
      <c r="I81" s="82"/>
      <c r="J81" s="82"/>
      <c r="K81" s="82"/>
      <c r="L81" s="82"/>
      <c r="M81" s="82"/>
      <c r="N81" s="82"/>
      <c r="O81" s="82"/>
      <c r="P81" s="82"/>
      <c r="Q81" s="82"/>
      <c r="R81" s="82"/>
      <c r="S81" s="82"/>
      <c r="T81" s="82"/>
      <c r="U81" s="82"/>
      <c r="V81" s="82"/>
      <c r="W81" s="82"/>
      <c r="X81" s="82"/>
      <c r="Y81" s="82"/>
      <c r="Z81" s="82"/>
      <c r="AA81" s="82"/>
      <c r="AB81" s="82"/>
      <c r="AC81" s="82"/>
      <c r="AD81" s="82"/>
      <c r="AE81" s="82"/>
      <c r="AF81" s="82"/>
      <c r="AG81" s="82"/>
      <c r="AH81" s="82"/>
      <c r="AI81" s="82"/>
      <c r="AJ81" s="82"/>
      <c r="AK81" s="82"/>
      <c r="AL81" s="82"/>
      <c r="AM81" s="82"/>
      <c r="AN81" s="82"/>
      <c r="AO81" s="82"/>
      <c r="AP81" s="82"/>
      <c r="AQ81" s="82"/>
      <c r="AR81" s="82"/>
      <c r="AS81" s="82"/>
      <c r="AT81" s="82"/>
      <c r="AU81" s="82"/>
      <c r="AV81" s="82"/>
      <c r="AW81" s="82"/>
    </row>
    <row r="82" spans="1:49" x14ac:dyDescent="0.25">
      <c r="C82" s="41"/>
      <c r="D82" s="41"/>
      <c r="E82" s="41"/>
      <c r="F82" s="41"/>
      <c r="G82" s="39"/>
      <c r="H82" s="39"/>
      <c r="I82" s="40"/>
      <c r="J82" s="39"/>
      <c r="K82" s="40"/>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row>
    <row r="83" spans="1:49" x14ac:dyDescent="0.25">
      <c r="C83" s="41"/>
      <c r="D83" s="41"/>
      <c r="E83" s="41"/>
      <c r="F83" s="41"/>
      <c r="G83" s="39"/>
      <c r="H83" s="39"/>
      <c r="I83" s="40"/>
      <c r="J83" s="39"/>
      <c r="K83" s="40"/>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1"/>
      <c r="AS83" s="41"/>
      <c r="AT83" s="41"/>
      <c r="AU83" s="41"/>
      <c r="AV83" s="41"/>
      <c r="AW83" s="41"/>
    </row>
    <row r="84" spans="1:49" x14ac:dyDescent="0.25">
      <c r="C84" s="41"/>
      <c r="D84" s="41"/>
      <c r="E84" s="41"/>
      <c r="F84" s="41"/>
      <c r="G84" s="39"/>
      <c r="H84" s="39"/>
      <c r="I84" s="40"/>
      <c r="J84" s="39"/>
      <c r="K84" s="40"/>
      <c r="L84" s="41"/>
      <c r="M84" s="41"/>
      <c r="N84" s="41"/>
      <c r="O84" s="41"/>
      <c r="P84" s="41"/>
      <c r="Q84" s="41"/>
      <c r="R84" s="41"/>
      <c r="S84" s="41"/>
      <c r="T84" s="41"/>
      <c r="U84" s="41"/>
      <c r="V84" s="41"/>
      <c r="W84" s="41"/>
      <c r="X84" s="41"/>
      <c r="Y84" s="41"/>
      <c r="Z84" s="41"/>
      <c r="AA84" s="41"/>
      <c r="AB84" s="41"/>
      <c r="AC84" s="41"/>
      <c r="AD84" s="41"/>
      <c r="AE84" s="41"/>
      <c r="AF84" s="41"/>
      <c r="AG84" s="41"/>
      <c r="AH84" s="41"/>
      <c r="AI84" s="41"/>
      <c r="AJ84" s="41"/>
      <c r="AK84" s="41"/>
      <c r="AL84" s="41"/>
      <c r="AM84" s="41"/>
      <c r="AN84" s="41"/>
      <c r="AO84" s="41"/>
      <c r="AP84" s="41"/>
      <c r="AQ84" s="41"/>
      <c r="AR84" s="41"/>
      <c r="AS84" s="41"/>
      <c r="AT84" s="41"/>
      <c r="AU84" s="41"/>
      <c r="AV84" s="41"/>
      <c r="AW84" s="41"/>
    </row>
    <row r="85" spans="1:49" x14ac:dyDescent="0.25">
      <c r="C85" s="41"/>
      <c r="D85" s="41"/>
      <c r="E85" s="41"/>
      <c r="F85" s="41"/>
      <c r="G85" s="39"/>
      <c r="H85" s="39"/>
      <c r="I85" s="40"/>
      <c r="J85" s="39"/>
      <c r="K85" s="40"/>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c r="AL85" s="41"/>
      <c r="AM85" s="41"/>
      <c r="AN85" s="41"/>
      <c r="AO85" s="41"/>
      <c r="AP85" s="41"/>
      <c r="AQ85" s="41"/>
      <c r="AR85" s="41"/>
      <c r="AS85" s="41"/>
      <c r="AT85" s="41"/>
      <c r="AU85" s="41"/>
      <c r="AV85" s="41"/>
      <c r="AW85" s="41"/>
    </row>
    <row r="86" spans="1:49" x14ac:dyDescent="0.25">
      <c r="C86" s="41"/>
      <c r="D86" s="41"/>
      <c r="E86" s="41"/>
      <c r="F86" s="41"/>
      <c r="G86" s="39"/>
      <c r="H86" s="39"/>
      <c r="I86" s="40"/>
      <c r="J86" s="39"/>
      <c r="K86" s="40"/>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1"/>
      <c r="AS86" s="41"/>
      <c r="AT86" s="41"/>
      <c r="AU86" s="41"/>
      <c r="AV86" s="41"/>
      <c r="AW86" s="41"/>
    </row>
    <row r="87" spans="1:49" x14ac:dyDescent="0.25">
      <c r="C87" s="41"/>
      <c r="D87" s="41"/>
      <c r="E87" s="41"/>
      <c r="F87" s="41"/>
      <c r="G87" s="39"/>
      <c r="H87" s="39"/>
      <c r="I87" s="40"/>
      <c r="J87" s="39"/>
      <c r="K87" s="40"/>
      <c r="L87" s="41"/>
      <c r="M87" s="41"/>
      <c r="N87" s="41"/>
      <c r="O87" s="41"/>
      <c r="P87" s="41"/>
      <c r="Q87" s="41"/>
      <c r="R87" s="41"/>
      <c r="S87" s="41"/>
      <c r="T87" s="41"/>
      <c r="U87" s="41"/>
      <c r="V87" s="41"/>
      <c r="W87" s="41"/>
      <c r="X87" s="41"/>
      <c r="Y87" s="41"/>
      <c r="Z87" s="41"/>
      <c r="AA87" s="41"/>
      <c r="AB87" s="41"/>
      <c r="AC87" s="41"/>
      <c r="AD87" s="41"/>
      <c r="AE87" s="41"/>
      <c r="AF87" s="41"/>
      <c r="AG87" s="41"/>
      <c r="AH87" s="41"/>
      <c r="AI87" s="41"/>
      <c r="AJ87" s="41"/>
      <c r="AK87" s="41"/>
      <c r="AL87" s="41"/>
      <c r="AM87" s="41"/>
      <c r="AN87" s="41"/>
      <c r="AO87" s="41"/>
      <c r="AP87" s="41"/>
      <c r="AQ87" s="41"/>
      <c r="AR87" s="41"/>
      <c r="AS87" s="41"/>
      <c r="AT87" s="41"/>
      <c r="AU87" s="41"/>
      <c r="AV87" s="41"/>
      <c r="AW87" s="41"/>
    </row>
    <row r="88" spans="1:49" x14ac:dyDescent="0.25">
      <c r="C88" s="41"/>
      <c r="D88" s="41"/>
      <c r="E88" s="41"/>
      <c r="F88" s="41"/>
      <c r="G88" s="39"/>
      <c r="H88" s="39"/>
      <c r="I88" s="40"/>
      <c r="J88" s="39"/>
      <c r="K88" s="40"/>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1"/>
      <c r="AS88" s="41"/>
      <c r="AT88" s="41"/>
      <c r="AU88" s="41"/>
      <c r="AV88" s="41"/>
      <c r="AW88" s="41"/>
    </row>
    <row r="89" spans="1:49" x14ac:dyDescent="0.25">
      <c r="C89" s="41"/>
      <c r="D89" s="41"/>
      <c r="E89" s="41"/>
      <c r="F89" s="41"/>
      <c r="G89" s="39"/>
      <c r="H89" s="39"/>
      <c r="I89" s="40"/>
      <c r="J89" s="39"/>
      <c r="K89" s="40"/>
      <c r="L89" s="41"/>
      <c r="M89" s="41"/>
      <c r="N89" s="41"/>
      <c r="O89" s="41"/>
      <c r="P89" s="41"/>
      <c r="Q89" s="41"/>
      <c r="R89" s="41"/>
      <c r="S89" s="41"/>
      <c r="T89" s="41"/>
      <c r="U89" s="41"/>
      <c r="V89" s="41"/>
      <c r="W89" s="41"/>
      <c r="X89" s="41"/>
      <c r="Y89" s="41"/>
      <c r="Z89" s="41"/>
      <c r="AA89" s="41"/>
      <c r="AB89" s="41"/>
      <c r="AC89" s="41"/>
      <c r="AD89" s="41"/>
      <c r="AE89" s="41"/>
      <c r="AF89" s="41"/>
      <c r="AG89" s="41"/>
      <c r="AH89" s="41"/>
      <c r="AI89" s="41"/>
      <c r="AJ89" s="41"/>
      <c r="AK89" s="41"/>
      <c r="AL89" s="41"/>
      <c r="AM89" s="41"/>
      <c r="AN89" s="41"/>
      <c r="AO89" s="41"/>
      <c r="AP89" s="41"/>
      <c r="AQ89" s="41"/>
      <c r="AR89" s="41"/>
      <c r="AS89" s="41"/>
      <c r="AT89" s="41"/>
      <c r="AU89" s="41"/>
      <c r="AV89" s="41"/>
      <c r="AW89" s="41"/>
    </row>
    <row r="90" spans="1:49" x14ac:dyDescent="0.25">
      <c r="C90" s="41"/>
      <c r="D90" s="41"/>
      <c r="E90" s="41"/>
      <c r="F90" s="41"/>
      <c r="G90" s="39"/>
      <c r="H90" s="39"/>
      <c r="I90" s="40"/>
      <c r="J90" s="39"/>
      <c r="K90" s="40"/>
      <c r="L90" s="41"/>
      <c r="M90" s="41"/>
      <c r="N90" s="41"/>
      <c r="O90" s="41"/>
      <c r="P90" s="41"/>
      <c r="Q90" s="41"/>
      <c r="R90" s="41"/>
      <c r="S90" s="41"/>
      <c r="T90" s="41"/>
      <c r="U90" s="41"/>
      <c r="V90" s="41"/>
      <c r="W90" s="41"/>
      <c r="X90" s="41"/>
      <c r="Y90" s="41"/>
      <c r="Z90" s="41"/>
      <c r="AA90" s="41"/>
      <c r="AB90" s="41"/>
      <c r="AC90" s="41"/>
      <c r="AD90" s="41"/>
      <c r="AE90" s="41"/>
      <c r="AF90" s="41"/>
      <c r="AG90" s="41"/>
      <c r="AH90" s="41"/>
      <c r="AI90" s="41"/>
      <c r="AJ90" s="41"/>
      <c r="AK90" s="41"/>
      <c r="AL90" s="41"/>
      <c r="AM90" s="41"/>
      <c r="AN90" s="41"/>
      <c r="AO90" s="41"/>
      <c r="AP90" s="41"/>
      <c r="AQ90" s="41"/>
      <c r="AR90" s="41"/>
      <c r="AS90" s="41"/>
      <c r="AT90" s="41"/>
      <c r="AU90" s="41"/>
      <c r="AV90" s="41"/>
      <c r="AW90" s="41"/>
    </row>
    <row r="91" spans="1:49" x14ac:dyDescent="0.25">
      <c r="C91" s="41"/>
      <c r="D91" s="41"/>
      <c r="E91" s="41"/>
      <c r="F91" s="41"/>
      <c r="G91" s="39"/>
      <c r="H91" s="39"/>
      <c r="I91" s="40"/>
      <c r="J91" s="39"/>
      <c r="K91" s="40"/>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1"/>
      <c r="AS91" s="41"/>
      <c r="AT91" s="41"/>
      <c r="AU91" s="41"/>
      <c r="AV91" s="41"/>
      <c r="AW91" s="41"/>
    </row>
    <row r="92" spans="1:49" x14ac:dyDescent="0.25">
      <c r="C92" s="41"/>
      <c r="D92" s="41"/>
      <c r="E92" s="41"/>
      <c r="F92" s="41"/>
      <c r="G92" s="39"/>
      <c r="H92" s="39"/>
      <c r="I92" s="40"/>
      <c r="J92" s="39"/>
      <c r="K92" s="40"/>
      <c r="L92" s="41"/>
      <c r="M92" s="41"/>
      <c r="N92" s="41"/>
      <c r="O92" s="41"/>
      <c r="P92" s="41"/>
      <c r="Q92" s="41"/>
      <c r="R92" s="41"/>
      <c r="S92" s="41"/>
      <c r="T92" s="41"/>
      <c r="U92" s="41"/>
      <c r="V92" s="41"/>
      <c r="W92" s="41"/>
      <c r="X92" s="41"/>
      <c r="Y92" s="41"/>
      <c r="Z92" s="41"/>
      <c r="AA92" s="41"/>
      <c r="AB92" s="41"/>
      <c r="AC92" s="41"/>
      <c r="AD92" s="41"/>
      <c r="AE92" s="41"/>
      <c r="AF92" s="41"/>
      <c r="AG92" s="41"/>
      <c r="AH92" s="41"/>
      <c r="AI92" s="41"/>
      <c r="AJ92" s="41"/>
      <c r="AK92" s="41"/>
      <c r="AL92" s="41"/>
      <c r="AM92" s="41"/>
      <c r="AN92" s="41"/>
      <c r="AO92" s="41"/>
      <c r="AP92" s="41"/>
      <c r="AQ92" s="41"/>
      <c r="AR92" s="41"/>
      <c r="AS92" s="41"/>
      <c r="AT92" s="41"/>
      <c r="AU92" s="41"/>
      <c r="AV92" s="41"/>
      <c r="AW92" s="41"/>
    </row>
  </sheetData>
  <mergeCells count="45">
    <mergeCell ref="AT21:AU21"/>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5:K5"/>
    <mergeCell ref="A7:K7"/>
    <mergeCell ref="A9:K9"/>
    <mergeCell ref="A10:K10"/>
    <mergeCell ref="A12:K12"/>
    <mergeCell ref="A13:K13"/>
    <mergeCell ref="A15:K15"/>
    <mergeCell ref="AJ21:AK21"/>
    <mergeCell ref="AL21:AM21"/>
    <mergeCell ref="AN21:AO21"/>
    <mergeCell ref="AH21:AI21"/>
    <mergeCell ref="G20:G22"/>
    <mergeCell ref="H20:K20"/>
    <mergeCell ref="L20:O20"/>
    <mergeCell ref="P20:S20"/>
    <mergeCell ref="T20:W20"/>
    <mergeCell ref="AP21:AQ21"/>
    <mergeCell ref="AR21:AS21"/>
    <mergeCell ref="A16:K16"/>
    <mergeCell ref="A18:K18"/>
    <mergeCell ref="A20:A22"/>
    <mergeCell ref="B20:B22"/>
    <mergeCell ref="C20:D21"/>
    <mergeCell ref="E20:F21"/>
    <mergeCell ref="X20:AA20"/>
    <mergeCell ref="AB20:AE20"/>
    <mergeCell ref="AF20:AI20"/>
    <mergeCell ref="AJ20:AM20"/>
    <mergeCell ref="AN20:AQ20"/>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107"/>
  <sheetViews>
    <sheetView topLeftCell="A7" zoomScale="80" zoomScaleNormal="80" workbookViewId="0">
      <selection activeCell="C63" sqref="C63"/>
    </sheetView>
  </sheetViews>
  <sheetFormatPr defaultColWidth="8.7109375" defaultRowHeight="11.45" customHeight="1" x14ac:dyDescent="0.25"/>
  <cols>
    <col min="1" max="1" width="8.7109375" style="10" customWidth="1"/>
    <col min="2" max="2" width="32.28515625" style="10" customWidth="1"/>
    <col min="3" max="3" width="20.7109375" style="10" customWidth="1"/>
    <col min="4" max="4" width="17.85546875" style="10" customWidth="1"/>
    <col min="5" max="12" width="8.7109375" style="10" customWidth="1"/>
    <col min="13" max="16" width="9.85546875" style="10" customWidth="1"/>
    <col min="17" max="17" width="13.7109375" style="10" customWidth="1"/>
    <col min="18" max="18" width="46.42578125" style="10" customWidth="1"/>
    <col min="19" max="19" width="15.42578125" style="10" customWidth="1"/>
    <col min="20" max="20" width="15" style="10" customWidth="1"/>
    <col min="21" max="21" width="22.28515625" style="10" customWidth="1"/>
    <col min="22" max="22" width="13.85546875" style="10" customWidth="1"/>
    <col min="23" max="23" width="11.7109375" style="10" customWidth="1"/>
    <col min="24" max="24" width="12.140625" style="10" customWidth="1"/>
    <col min="25" max="25" width="19.28515625" style="10" customWidth="1"/>
    <col min="26" max="26" width="12.42578125" style="10" customWidth="1"/>
    <col min="27" max="27" width="28.7109375" style="10" customWidth="1"/>
    <col min="28" max="28" width="17.140625" style="10" customWidth="1"/>
    <col min="29" max="29" width="19.140625" style="10" customWidth="1"/>
    <col min="30" max="30" width="13.28515625" style="10" customWidth="1"/>
    <col min="31" max="31" width="21.5703125" style="10" customWidth="1"/>
    <col min="32" max="32" width="20.5703125" style="10" customWidth="1"/>
    <col min="33" max="33" width="30.140625" style="10" customWidth="1"/>
    <col min="34" max="34" width="16.140625" style="10" customWidth="1"/>
    <col min="35" max="35" width="18.28515625" style="10" customWidth="1"/>
    <col min="36" max="36" width="15.570312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8.28515625" style="10" customWidth="1"/>
    <col min="45" max="45" width="8.140625" style="10" customWidth="1"/>
    <col min="46" max="46" width="14.85546875" style="10" customWidth="1"/>
    <col min="47" max="47" width="11.85546875" style="10" customWidth="1"/>
    <col min="48" max="48" width="13.28515625" style="10" customWidth="1"/>
    <col min="49" max="49" width="14.7109375" customWidth="1"/>
    <col min="50" max="50" width="13.28515625" customWidth="1"/>
    <col min="52" max="52" width="50.85546875" customWidth="1"/>
  </cols>
  <sheetData>
    <row r="1" spans="1:52" ht="15.75" x14ac:dyDescent="0.25">
      <c r="A1" s="69"/>
      <c r="B1" s="69"/>
      <c r="C1" s="191" t="s">
        <v>449</v>
      </c>
      <c r="D1" s="69"/>
      <c r="E1" s="69"/>
      <c r="F1" s="69"/>
      <c r="G1" s="69"/>
      <c r="H1" s="69"/>
      <c r="I1" s="69"/>
      <c r="J1" s="191" t="s">
        <v>0</v>
      </c>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c r="AX1" s="69"/>
      <c r="AY1" s="69"/>
      <c r="AZ1" s="69"/>
    </row>
    <row r="2" spans="1:52" ht="15.75" x14ac:dyDescent="0.25">
      <c r="A2" s="69"/>
      <c r="B2" s="69"/>
      <c r="C2" s="191" t="s">
        <v>449</v>
      </c>
      <c r="D2" s="69"/>
      <c r="E2" s="69"/>
      <c r="F2" s="69"/>
      <c r="G2" s="69"/>
      <c r="H2" s="69"/>
      <c r="I2" s="69"/>
      <c r="J2" s="191" t="s">
        <v>1</v>
      </c>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row>
    <row r="3" spans="1:52" ht="15.75" x14ac:dyDescent="0.25">
      <c r="A3" s="69"/>
      <c r="B3" s="69"/>
      <c r="C3" s="191" t="s">
        <v>449</v>
      </c>
      <c r="D3" s="69"/>
      <c r="E3" s="69"/>
      <c r="F3" s="69"/>
      <c r="G3" s="69"/>
      <c r="H3" s="69"/>
      <c r="I3" s="69"/>
      <c r="J3" s="191" t="s">
        <v>2</v>
      </c>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row>
    <row r="4" spans="1:52" ht="11.45" customHeight="1" x14ac:dyDescent="0.25">
      <c r="A4" s="69"/>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row>
    <row r="5" spans="1:52" ht="15.75" x14ac:dyDescent="0.25">
      <c r="A5" s="192" t="s">
        <v>621</v>
      </c>
      <c r="B5" s="192"/>
      <c r="C5" s="192"/>
      <c r="D5" s="192"/>
      <c r="E5" s="192"/>
      <c r="F5" s="192"/>
      <c r="G5" s="192"/>
      <c r="H5" s="192"/>
      <c r="I5" s="192"/>
      <c r="J5" s="192"/>
      <c r="K5" s="192"/>
      <c r="L5" s="192"/>
      <c r="M5" s="192"/>
      <c r="N5" s="192"/>
      <c r="O5" s="192"/>
      <c r="P5" s="192"/>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row>
    <row r="6" spans="1:52" ht="11.45" customHeight="1" x14ac:dyDescent="0.25">
      <c r="A6" s="69"/>
      <c r="B6" s="69"/>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row>
    <row r="7" spans="1:52" ht="18.75" x14ac:dyDescent="0.3">
      <c r="A7" s="193" t="s">
        <v>419</v>
      </c>
      <c r="B7" s="193"/>
      <c r="C7" s="193"/>
      <c r="D7" s="193"/>
      <c r="E7" s="193"/>
      <c r="F7" s="193"/>
      <c r="G7" s="193"/>
      <c r="H7" s="193"/>
      <c r="I7" s="193"/>
      <c r="J7" s="193"/>
      <c r="K7" s="193"/>
      <c r="L7" s="193"/>
      <c r="M7" s="193"/>
      <c r="N7" s="193"/>
      <c r="O7" s="193"/>
      <c r="P7" s="193"/>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row>
    <row r="8" spans="1:52" ht="11.45" customHeight="1" x14ac:dyDescent="0.25">
      <c r="A8" s="69"/>
      <c r="B8" s="69"/>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row>
    <row r="9" spans="1:52" ht="15.75" x14ac:dyDescent="0.25">
      <c r="A9" s="192" t="s">
        <v>637</v>
      </c>
      <c r="B9" s="192"/>
      <c r="C9" s="192"/>
      <c r="D9" s="192"/>
      <c r="E9" s="192"/>
      <c r="F9" s="192"/>
      <c r="G9" s="192"/>
      <c r="H9" s="192"/>
      <c r="I9" s="192"/>
      <c r="J9" s="192"/>
      <c r="K9" s="192"/>
      <c r="L9" s="192"/>
      <c r="M9" s="192"/>
      <c r="N9" s="192"/>
      <c r="O9" s="192"/>
      <c r="P9" s="192"/>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row>
    <row r="10" spans="1:52" ht="15.75" x14ac:dyDescent="0.25">
      <c r="A10" s="194" t="s">
        <v>420</v>
      </c>
      <c r="B10" s="194"/>
      <c r="C10" s="194"/>
      <c r="D10" s="194"/>
      <c r="E10" s="194"/>
      <c r="F10" s="194"/>
      <c r="G10" s="194"/>
      <c r="H10" s="194"/>
      <c r="I10" s="194"/>
      <c r="J10" s="194"/>
      <c r="K10" s="194"/>
      <c r="L10" s="194"/>
      <c r="M10" s="194"/>
      <c r="N10" s="194"/>
      <c r="O10" s="194"/>
      <c r="P10" s="194"/>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row>
    <row r="11" spans="1:52" ht="11.45" customHeight="1" x14ac:dyDescent="0.25">
      <c r="A11" s="69"/>
      <c r="B11" s="69"/>
      <c r="C11" s="69"/>
      <c r="D11" s="69"/>
      <c r="E11" s="69"/>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row>
    <row r="12" spans="1:52" ht="15.75" x14ac:dyDescent="0.25">
      <c r="A12" s="192" t="s">
        <v>451</v>
      </c>
      <c r="B12" s="192"/>
      <c r="C12" s="192"/>
      <c r="D12" s="192"/>
      <c r="E12" s="192"/>
      <c r="F12" s="192"/>
      <c r="G12" s="192"/>
      <c r="H12" s="192"/>
      <c r="I12" s="192"/>
      <c r="J12" s="192"/>
      <c r="K12" s="192"/>
      <c r="L12" s="192"/>
      <c r="M12" s="192"/>
      <c r="N12" s="192"/>
      <c r="O12" s="192"/>
      <c r="P12" s="192"/>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row>
    <row r="13" spans="1:52" ht="15.75" x14ac:dyDescent="0.25">
      <c r="A13" s="194" t="s">
        <v>421</v>
      </c>
      <c r="B13" s="194"/>
      <c r="C13" s="194"/>
      <c r="D13" s="194"/>
      <c r="E13" s="194"/>
      <c r="F13" s="194"/>
      <c r="G13" s="194"/>
      <c r="H13" s="194"/>
      <c r="I13" s="194"/>
      <c r="J13" s="194"/>
      <c r="K13" s="194"/>
      <c r="L13" s="194"/>
      <c r="M13" s="194"/>
      <c r="N13" s="194"/>
      <c r="O13" s="194"/>
      <c r="P13" s="194"/>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row>
    <row r="14" spans="1:52" ht="11.45" customHeight="1" x14ac:dyDescent="0.25">
      <c r="A14" s="69"/>
      <c r="B14" s="69"/>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row>
    <row r="15" spans="1:52" ht="15.75" customHeight="1" x14ac:dyDescent="0.25">
      <c r="A15" s="195" t="s">
        <v>455</v>
      </c>
      <c r="B15" s="195"/>
      <c r="C15" s="195"/>
      <c r="D15" s="195"/>
      <c r="E15" s="195"/>
      <c r="F15" s="195"/>
      <c r="G15" s="195"/>
      <c r="H15" s="195"/>
      <c r="I15" s="195"/>
      <c r="J15" s="195"/>
      <c r="K15" s="195"/>
      <c r="L15" s="195"/>
      <c r="M15" s="195"/>
      <c r="N15" s="195"/>
      <c r="O15" s="195"/>
      <c r="P15" s="195"/>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row>
    <row r="16" spans="1:52" ht="15.75" x14ac:dyDescent="0.25">
      <c r="A16" s="194" t="s">
        <v>422</v>
      </c>
      <c r="B16" s="194"/>
      <c r="C16" s="194"/>
      <c r="D16" s="194"/>
      <c r="E16" s="194"/>
      <c r="F16" s="194"/>
      <c r="G16" s="194"/>
      <c r="H16" s="194"/>
      <c r="I16" s="194"/>
      <c r="J16" s="194"/>
      <c r="K16" s="194"/>
      <c r="L16" s="194"/>
      <c r="M16" s="194"/>
      <c r="N16" s="194"/>
      <c r="O16" s="194"/>
      <c r="P16" s="194"/>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row>
    <row r="17" spans="1:52" ht="11.45" customHeight="1" x14ac:dyDescent="0.25">
      <c r="A17" s="69"/>
      <c r="B17" s="69"/>
      <c r="C17" s="69"/>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row>
    <row r="18" spans="1:52" ht="18.75" customHeight="1" x14ac:dyDescent="0.3">
      <c r="A18" s="196" t="s">
        <v>336</v>
      </c>
      <c r="B18" s="196"/>
      <c r="C18" s="196"/>
      <c r="D18" s="196"/>
      <c r="E18" s="196"/>
      <c r="F18" s="196"/>
      <c r="G18" s="196"/>
      <c r="H18" s="196"/>
      <c r="I18" s="196"/>
      <c r="J18" s="196"/>
      <c r="K18" s="196"/>
      <c r="L18" s="196"/>
      <c r="M18" s="196"/>
      <c r="N18" s="196"/>
      <c r="O18" s="196"/>
      <c r="P18" s="196"/>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row>
    <row r="19" spans="1:52" ht="11.45" customHeight="1" x14ac:dyDescent="0.25">
      <c r="A19" s="69"/>
      <c r="B19" s="69"/>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row>
    <row r="20" spans="1:52" s="25" customFormat="1" ht="32.25" customHeight="1" x14ac:dyDescent="0.25">
      <c r="A20" s="159" t="s">
        <v>337</v>
      </c>
      <c r="B20" s="159" t="s">
        <v>338</v>
      </c>
      <c r="C20" s="159" t="s">
        <v>339</v>
      </c>
      <c r="D20" s="159" t="s">
        <v>340</v>
      </c>
      <c r="E20" s="197" t="s">
        <v>341</v>
      </c>
      <c r="F20" s="197"/>
      <c r="G20" s="197"/>
      <c r="H20" s="197"/>
      <c r="I20" s="197"/>
      <c r="J20" s="197"/>
      <c r="K20" s="197"/>
      <c r="L20" s="197"/>
      <c r="M20" s="197"/>
      <c r="N20" s="197"/>
      <c r="O20" s="197"/>
      <c r="P20" s="197"/>
      <c r="Q20" s="159" t="s">
        <v>342</v>
      </c>
      <c r="R20" s="159" t="s">
        <v>343</v>
      </c>
      <c r="S20" s="159" t="s">
        <v>344</v>
      </c>
      <c r="T20" s="159" t="s">
        <v>345</v>
      </c>
      <c r="U20" s="159" t="s">
        <v>346</v>
      </c>
      <c r="V20" s="159" t="s">
        <v>347</v>
      </c>
      <c r="W20" s="197" t="s">
        <v>348</v>
      </c>
      <c r="X20" s="197"/>
      <c r="Y20" s="159" t="s">
        <v>349</v>
      </c>
      <c r="Z20" s="159" t="s">
        <v>350</v>
      </c>
      <c r="AA20" s="159" t="s">
        <v>351</v>
      </c>
      <c r="AB20" s="159" t="s">
        <v>352</v>
      </c>
      <c r="AC20" s="159" t="s">
        <v>353</v>
      </c>
      <c r="AD20" s="159" t="s">
        <v>354</v>
      </c>
      <c r="AE20" s="159" t="s">
        <v>355</v>
      </c>
      <c r="AF20" s="159" t="s">
        <v>356</v>
      </c>
      <c r="AG20" s="159" t="s">
        <v>357</v>
      </c>
      <c r="AH20" s="159" t="s">
        <v>571</v>
      </c>
      <c r="AI20" s="159" t="s">
        <v>358</v>
      </c>
      <c r="AJ20" s="197" t="s">
        <v>359</v>
      </c>
      <c r="AK20" s="197"/>
      <c r="AL20" s="197"/>
      <c r="AM20" s="197"/>
      <c r="AN20" s="197"/>
      <c r="AO20" s="197"/>
      <c r="AP20" s="197" t="s">
        <v>360</v>
      </c>
      <c r="AQ20" s="197"/>
      <c r="AR20" s="197"/>
      <c r="AS20" s="197"/>
      <c r="AT20" s="197" t="s">
        <v>361</v>
      </c>
      <c r="AU20" s="197"/>
      <c r="AV20" s="159" t="s">
        <v>362</v>
      </c>
      <c r="AW20" s="159" t="s">
        <v>363</v>
      </c>
      <c r="AX20" s="159" t="s">
        <v>364</v>
      </c>
      <c r="AY20" s="159" t="s">
        <v>365</v>
      </c>
      <c r="AZ20" s="159" t="s">
        <v>366</v>
      </c>
    </row>
    <row r="21" spans="1:52" s="25" customFormat="1" ht="28.5" customHeight="1" x14ac:dyDescent="0.25">
      <c r="A21" s="151"/>
      <c r="B21" s="151"/>
      <c r="C21" s="151"/>
      <c r="D21" s="151"/>
      <c r="E21" s="159" t="s">
        <v>367</v>
      </c>
      <c r="F21" s="159" t="s">
        <v>320</v>
      </c>
      <c r="G21" s="159" t="s">
        <v>322</v>
      </c>
      <c r="H21" s="159" t="s">
        <v>324</v>
      </c>
      <c r="I21" s="159" t="s">
        <v>368</v>
      </c>
      <c r="J21" s="159" t="s">
        <v>369</v>
      </c>
      <c r="K21" s="159" t="s">
        <v>370</v>
      </c>
      <c r="L21" s="160" t="s">
        <v>473</v>
      </c>
      <c r="M21" s="160" t="s">
        <v>475</v>
      </c>
      <c r="N21" s="160" t="s">
        <v>477</v>
      </c>
      <c r="O21" s="160" t="s">
        <v>326</v>
      </c>
      <c r="P21" s="159" t="s">
        <v>572</v>
      </c>
      <c r="Q21" s="151"/>
      <c r="R21" s="151"/>
      <c r="S21" s="151"/>
      <c r="T21" s="151"/>
      <c r="U21" s="151"/>
      <c r="V21" s="151"/>
      <c r="W21" s="159" t="s">
        <v>204</v>
      </c>
      <c r="X21" s="159" t="s">
        <v>371</v>
      </c>
      <c r="Y21" s="151"/>
      <c r="Z21" s="151"/>
      <c r="AA21" s="151"/>
      <c r="AB21" s="151"/>
      <c r="AC21" s="151"/>
      <c r="AD21" s="151"/>
      <c r="AE21" s="151"/>
      <c r="AF21" s="151"/>
      <c r="AG21" s="151"/>
      <c r="AH21" s="151"/>
      <c r="AI21" s="151"/>
      <c r="AJ21" s="197" t="s">
        <v>372</v>
      </c>
      <c r="AK21" s="197"/>
      <c r="AL21" s="197" t="s">
        <v>373</v>
      </c>
      <c r="AM21" s="197"/>
      <c r="AN21" s="159" t="s">
        <v>374</v>
      </c>
      <c r="AO21" s="159" t="s">
        <v>375</v>
      </c>
      <c r="AP21" s="159" t="s">
        <v>376</v>
      </c>
      <c r="AQ21" s="159" t="s">
        <v>377</v>
      </c>
      <c r="AR21" s="159" t="s">
        <v>378</v>
      </c>
      <c r="AS21" s="159" t="s">
        <v>379</v>
      </c>
      <c r="AT21" s="159" t="s">
        <v>380</v>
      </c>
      <c r="AU21" s="159" t="s">
        <v>371</v>
      </c>
      <c r="AV21" s="151"/>
      <c r="AW21" s="151"/>
      <c r="AX21" s="151"/>
      <c r="AY21" s="151"/>
      <c r="AZ21" s="151"/>
    </row>
    <row r="22" spans="1:52" s="25" customFormat="1" ht="47.25" x14ac:dyDescent="0.25">
      <c r="A22" s="152"/>
      <c r="B22" s="152"/>
      <c r="C22" s="152"/>
      <c r="D22" s="152"/>
      <c r="E22" s="152"/>
      <c r="F22" s="152"/>
      <c r="G22" s="152"/>
      <c r="H22" s="152"/>
      <c r="I22" s="152"/>
      <c r="J22" s="152"/>
      <c r="K22" s="152"/>
      <c r="L22" s="161"/>
      <c r="M22" s="161"/>
      <c r="N22" s="161"/>
      <c r="O22" s="161"/>
      <c r="P22" s="152"/>
      <c r="Q22" s="152"/>
      <c r="R22" s="152"/>
      <c r="S22" s="152"/>
      <c r="T22" s="152"/>
      <c r="U22" s="152"/>
      <c r="V22" s="152"/>
      <c r="W22" s="152"/>
      <c r="X22" s="152"/>
      <c r="Y22" s="152"/>
      <c r="Z22" s="152"/>
      <c r="AA22" s="152"/>
      <c r="AB22" s="152"/>
      <c r="AC22" s="152"/>
      <c r="AD22" s="152"/>
      <c r="AE22" s="152"/>
      <c r="AF22" s="152"/>
      <c r="AG22" s="152"/>
      <c r="AH22" s="152"/>
      <c r="AI22" s="152"/>
      <c r="AJ22" s="198" t="s">
        <v>381</v>
      </c>
      <c r="AK22" s="198" t="s">
        <v>382</v>
      </c>
      <c r="AL22" s="198" t="s">
        <v>204</v>
      </c>
      <c r="AM22" s="198" t="s">
        <v>371</v>
      </c>
      <c r="AN22" s="152"/>
      <c r="AO22" s="152"/>
      <c r="AP22" s="152"/>
      <c r="AQ22" s="152"/>
      <c r="AR22" s="152"/>
      <c r="AS22" s="152"/>
      <c r="AT22" s="152"/>
      <c r="AU22" s="152"/>
      <c r="AV22" s="152"/>
      <c r="AW22" s="152"/>
      <c r="AX22" s="152"/>
      <c r="AY22" s="152"/>
      <c r="AZ22" s="152"/>
    </row>
    <row r="23" spans="1:52" s="25" customFormat="1" ht="15.75" x14ac:dyDescent="0.25">
      <c r="A23" s="199" t="s">
        <v>622</v>
      </c>
      <c r="B23" s="199" t="s">
        <v>623</v>
      </c>
      <c r="C23" s="199" t="s">
        <v>625</v>
      </c>
      <c r="D23" s="199" t="s">
        <v>640</v>
      </c>
      <c r="E23" s="199" t="s">
        <v>641</v>
      </c>
      <c r="F23" s="199" t="s">
        <v>626</v>
      </c>
      <c r="G23" s="199" t="s">
        <v>627</v>
      </c>
      <c r="H23" s="199" t="s">
        <v>628</v>
      </c>
      <c r="I23" s="199" t="s">
        <v>629</v>
      </c>
      <c r="J23" s="199" t="s">
        <v>630</v>
      </c>
      <c r="K23" s="199" t="s">
        <v>631</v>
      </c>
      <c r="L23" s="199" t="s">
        <v>642</v>
      </c>
      <c r="M23" s="199" t="s">
        <v>643</v>
      </c>
      <c r="N23" s="199" t="s">
        <v>644</v>
      </c>
      <c r="O23" s="199" t="s">
        <v>645</v>
      </c>
      <c r="P23" s="199" t="s">
        <v>646</v>
      </c>
      <c r="Q23" s="199" t="s">
        <v>647</v>
      </c>
      <c r="R23" s="199" t="s">
        <v>648</v>
      </c>
      <c r="S23" s="199" t="s">
        <v>649</v>
      </c>
      <c r="T23" s="199" t="s">
        <v>650</v>
      </c>
      <c r="U23" s="199" t="s">
        <v>651</v>
      </c>
      <c r="V23" s="199" t="s">
        <v>652</v>
      </c>
      <c r="W23" s="199" t="s">
        <v>653</v>
      </c>
      <c r="X23" s="199" t="s">
        <v>654</v>
      </c>
      <c r="Y23" s="199" t="s">
        <v>655</v>
      </c>
      <c r="Z23" s="199" t="s">
        <v>656</v>
      </c>
      <c r="AA23" s="199" t="s">
        <v>657</v>
      </c>
      <c r="AB23" s="199" t="s">
        <v>658</v>
      </c>
      <c r="AC23" s="199" t="s">
        <v>659</v>
      </c>
      <c r="AD23" s="199" t="s">
        <v>660</v>
      </c>
      <c r="AE23" s="199" t="s">
        <v>661</v>
      </c>
      <c r="AF23" s="199" t="s">
        <v>662</v>
      </c>
      <c r="AG23" s="199" t="s">
        <v>663</v>
      </c>
      <c r="AH23" s="199" t="s">
        <v>664</v>
      </c>
      <c r="AI23" s="199" t="s">
        <v>665</v>
      </c>
      <c r="AJ23" s="199" t="s">
        <v>666</v>
      </c>
      <c r="AK23" s="199" t="s">
        <v>667</v>
      </c>
      <c r="AL23" s="199" t="s">
        <v>668</v>
      </c>
      <c r="AM23" s="199" t="s">
        <v>669</v>
      </c>
      <c r="AN23" s="199" t="s">
        <v>670</v>
      </c>
      <c r="AO23" s="199" t="s">
        <v>671</v>
      </c>
      <c r="AP23" s="199" t="s">
        <v>672</v>
      </c>
      <c r="AQ23" s="199" t="s">
        <v>673</v>
      </c>
      <c r="AR23" s="199" t="s">
        <v>674</v>
      </c>
      <c r="AS23" s="199" t="s">
        <v>675</v>
      </c>
      <c r="AT23" s="199" t="s">
        <v>676</v>
      </c>
      <c r="AU23" s="199" t="s">
        <v>715</v>
      </c>
      <c r="AV23" s="199" t="s">
        <v>716</v>
      </c>
      <c r="AW23" s="199" t="s">
        <v>717</v>
      </c>
      <c r="AX23" s="199" t="s">
        <v>718</v>
      </c>
      <c r="AY23" s="199" t="s">
        <v>677</v>
      </c>
      <c r="AZ23" s="199" t="s">
        <v>678</v>
      </c>
    </row>
    <row r="24" spans="1:52" s="25" customFormat="1" ht="63" x14ac:dyDescent="0.25">
      <c r="A24" s="200">
        <v>1</v>
      </c>
      <c r="B24" s="199" t="s">
        <v>637</v>
      </c>
      <c r="C24" s="199" t="s">
        <v>456</v>
      </c>
      <c r="D24" s="199" t="s">
        <v>719</v>
      </c>
      <c r="E24" s="199" t="s">
        <v>435</v>
      </c>
      <c r="F24" s="200">
        <v>0</v>
      </c>
      <c r="G24" s="200">
        <v>0</v>
      </c>
      <c r="H24" s="200">
        <v>0</v>
      </c>
      <c r="I24" s="200">
        <v>0</v>
      </c>
      <c r="J24" s="200">
        <v>0</v>
      </c>
      <c r="K24" s="200">
        <v>0</v>
      </c>
      <c r="L24" s="198" t="s">
        <v>720</v>
      </c>
      <c r="M24" s="198" t="s">
        <v>680</v>
      </c>
      <c r="N24" s="198" t="s">
        <v>680</v>
      </c>
      <c r="O24" s="198" t="s">
        <v>680</v>
      </c>
      <c r="P24" s="198" t="s">
        <v>680</v>
      </c>
      <c r="Q24" s="199" t="s">
        <v>721</v>
      </c>
      <c r="R24" s="199" t="s">
        <v>497</v>
      </c>
      <c r="S24" s="199" t="s">
        <v>498</v>
      </c>
      <c r="T24" s="201">
        <v>357.81504000000001</v>
      </c>
      <c r="U24" s="199" t="s">
        <v>499</v>
      </c>
      <c r="V24" s="201">
        <v>357.81504000000001</v>
      </c>
      <c r="W24" s="199" t="s">
        <v>500</v>
      </c>
      <c r="X24" s="199" t="s">
        <v>500</v>
      </c>
      <c r="Y24" s="200">
        <v>1</v>
      </c>
      <c r="Z24" s="200">
        <v>1</v>
      </c>
      <c r="AA24" s="199" t="s">
        <v>722</v>
      </c>
      <c r="AB24" s="202">
        <v>356.7400025</v>
      </c>
      <c r="AC24" s="198" t="s">
        <v>435</v>
      </c>
      <c r="AD24" s="200">
        <v>0</v>
      </c>
      <c r="AE24" s="202">
        <v>356.7400025</v>
      </c>
      <c r="AF24" s="203">
        <v>355.66699999999997</v>
      </c>
      <c r="AG24" s="199" t="s">
        <v>722</v>
      </c>
      <c r="AH24" s="201">
        <v>419.68705999999997</v>
      </c>
      <c r="AI24" s="200">
        <v>0</v>
      </c>
      <c r="AJ24" s="199" t="s">
        <v>723</v>
      </c>
      <c r="AK24" s="199" t="s">
        <v>465</v>
      </c>
      <c r="AL24" s="199" t="s">
        <v>501</v>
      </c>
      <c r="AM24" s="199" t="s">
        <v>502</v>
      </c>
      <c r="AN24" s="199" t="s">
        <v>503</v>
      </c>
      <c r="AO24" s="199" t="s">
        <v>504</v>
      </c>
      <c r="AP24" s="199" t="s">
        <v>505</v>
      </c>
      <c r="AQ24" s="204" t="s">
        <v>506</v>
      </c>
      <c r="AR24" s="204"/>
      <c r="AS24" s="204"/>
      <c r="AT24" s="199" t="s">
        <v>507</v>
      </c>
      <c r="AU24" s="199" t="s">
        <v>508</v>
      </c>
      <c r="AV24" s="199" t="s">
        <v>507</v>
      </c>
      <c r="AW24" s="199" t="s">
        <v>509</v>
      </c>
      <c r="AX24" s="199" t="s">
        <v>529</v>
      </c>
      <c r="AY24" s="199" t="s">
        <v>435</v>
      </c>
      <c r="AZ24" s="199" t="s">
        <v>724</v>
      </c>
    </row>
    <row r="25" spans="1:52" ht="42.75" customHeight="1" x14ac:dyDescent="0.25">
      <c r="A25" s="150">
        <v>2</v>
      </c>
      <c r="B25" s="137" t="s">
        <v>725</v>
      </c>
      <c r="C25" s="137" t="s">
        <v>456</v>
      </c>
      <c r="D25" s="137" t="s">
        <v>719</v>
      </c>
      <c r="E25" s="137" t="s">
        <v>435</v>
      </c>
      <c r="F25" s="150">
        <v>0</v>
      </c>
      <c r="G25" s="150">
        <v>0</v>
      </c>
      <c r="H25" s="150">
        <v>0</v>
      </c>
      <c r="I25" s="150">
        <v>0</v>
      </c>
      <c r="J25" s="150">
        <v>0</v>
      </c>
      <c r="K25" s="150">
        <v>0</v>
      </c>
      <c r="L25" s="159" t="s">
        <v>720</v>
      </c>
      <c r="M25" s="159" t="s">
        <v>680</v>
      </c>
      <c r="N25" s="159" t="s">
        <v>680</v>
      </c>
      <c r="O25" s="159" t="s">
        <v>680</v>
      </c>
      <c r="P25" s="159" t="s">
        <v>680</v>
      </c>
      <c r="Q25" s="137" t="s">
        <v>721</v>
      </c>
      <c r="R25" s="137" t="s">
        <v>726</v>
      </c>
      <c r="S25" s="137" t="s">
        <v>457</v>
      </c>
      <c r="T25" s="149">
        <v>521.38544999999999</v>
      </c>
      <c r="U25" s="137" t="s">
        <v>499</v>
      </c>
      <c r="V25" s="149">
        <v>521.38544999999999</v>
      </c>
      <c r="W25" s="137" t="s">
        <v>510</v>
      </c>
      <c r="X25" s="137" t="s">
        <v>510</v>
      </c>
      <c r="Y25" s="150">
        <v>2</v>
      </c>
      <c r="Z25" s="150">
        <v>2</v>
      </c>
      <c r="AA25" s="199" t="s">
        <v>458</v>
      </c>
      <c r="AB25" s="200">
        <v>512</v>
      </c>
      <c r="AC25" s="159" t="s">
        <v>435</v>
      </c>
      <c r="AD25" s="150">
        <v>2</v>
      </c>
      <c r="AE25" s="200">
        <v>512</v>
      </c>
      <c r="AF25" s="150">
        <v>511</v>
      </c>
      <c r="AG25" s="137" t="s">
        <v>460</v>
      </c>
      <c r="AH25" s="146">
        <v>613.20000000000005</v>
      </c>
      <c r="AI25" s="146">
        <v>613.20000000000005</v>
      </c>
      <c r="AJ25" s="137" t="s">
        <v>727</v>
      </c>
      <c r="AK25" s="137" t="s">
        <v>465</v>
      </c>
      <c r="AL25" s="137" t="s">
        <v>511</v>
      </c>
      <c r="AM25" s="137" t="s">
        <v>512</v>
      </c>
      <c r="AN25" s="137" t="s">
        <v>513</v>
      </c>
      <c r="AO25" s="137" t="s">
        <v>514</v>
      </c>
      <c r="AP25" s="137" t="s">
        <v>435</v>
      </c>
      <c r="AQ25" s="137" t="s">
        <v>435</v>
      </c>
      <c r="AR25" s="137"/>
      <c r="AS25" s="137"/>
      <c r="AT25" s="137" t="s">
        <v>515</v>
      </c>
      <c r="AU25" s="137" t="s">
        <v>516</v>
      </c>
      <c r="AV25" s="137" t="s">
        <v>517</v>
      </c>
      <c r="AW25" s="137" t="s">
        <v>517</v>
      </c>
      <c r="AX25" s="137" t="s">
        <v>728</v>
      </c>
      <c r="AY25" s="137" t="s">
        <v>435</v>
      </c>
      <c r="AZ25" s="137" t="s">
        <v>435</v>
      </c>
    </row>
    <row r="26" spans="1:52" ht="25.9" customHeight="1" x14ac:dyDescent="0.25">
      <c r="A26" s="148"/>
      <c r="B26" s="139"/>
      <c r="C26" s="139"/>
      <c r="D26" s="139"/>
      <c r="E26" s="139"/>
      <c r="F26" s="148"/>
      <c r="G26" s="148"/>
      <c r="H26" s="148"/>
      <c r="I26" s="148"/>
      <c r="J26" s="148"/>
      <c r="K26" s="148"/>
      <c r="L26" s="152"/>
      <c r="M26" s="152"/>
      <c r="N26" s="152"/>
      <c r="O26" s="152"/>
      <c r="P26" s="152"/>
      <c r="Q26" s="139"/>
      <c r="R26" s="139"/>
      <c r="S26" s="139"/>
      <c r="T26" s="148"/>
      <c r="U26" s="139"/>
      <c r="V26" s="148"/>
      <c r="W26" s="139"/>
      <c r="X26" s="139"/>
      <c r="Y26" s="148"/>
      <c r="Z26" s="148"/>
      <c r="AA26" s="199" t="s">
        <v>460</v>
      </c>
      <c r="AB26" s="200">
        <v>511</v>
      </c>
      <c r="AC26" s="152"/>
      <c r="AD26" s="148"/>
      <c r="AE26" s="200">
        <v>511</v>
      </c>
      <c r="AF26" s="148"/>
      <c r="AG26" s="139"/>
      <c r="AH26" s="148"/>
      <c r="AI26" s="148"/>
      <c r="AJ26" s="139"/>
      <c r="AK26" s="139"/>
      <c r="AL26" s="139"/>
      <c r="AM26" s="139"/>
      <c r="AN26" s="139"/>
      <c r="AO26" s="139"/>
      <c r="AP26" s="139"/>
      <c r="AQ26" s="143"/>
      <c r="AR26" s="144"/>
      <c r="AS26" s="145"/>
      <c r="AT26" s="139"/>
      <c r="AU26" s="139"/>
      <c r="AV26" s="139"/>
      <c r="AW26" s="139"/>
      <c r="AX26" s="139"/>
      <c r="AY26" s="139"/>
      <c r="AZ26" s="139"/>
    </row>
    <row r="27" spans="1:52" ht="59.45" customHeight="1" x14ac:dyDescent="0.25">
      <c r="A27" s="150">
        <v>3</v>
      </c>
      <c r="B27" s="137" t="s">
        <v>725</v>
      </c>
      <c r="C27" s="137" t="s">
        <v>518</v>
      </c>
      <c r="D27" s="137" t="s">
        <v>719</v>
      </c>
      <c r="E27" s="137" t="s">
        <v>435</v>
      </c>
      <c r="F27" s="150">
        <v>0</v>
      </c>
      <c r="G27" s="150">
        <v>0</v>
      </c>
      <c r="H27" s="150">
        <v>0</v>
      </c>
      <c r="I27" s="150">
        <v>0</v>
      </c>
      <c r="J27" s="150">
        <v>0</v>
      </c>
      <c r="K27" s="150">
        <v>0</v>
      </c>
      <c r="L27" s="159" t="s">
        <v>720</v>
      </c>
      <c r="M27" s="159" t="s">
        <v>680</v>
      </c>
      <c r="N27" s="159" t="s">
        <v>680</v>
      </c>
      <c r="O27" s="159" t="s">
        <v>680</v>
      </c>
      <c r="P27" s="159" t="s">
        <v>680</v>
      </c>
      <c r="Q27" s="137" t="s">
        <v>721</v>
      </c>
      <c r="R27" s="137" t="s">
        <v>519</v>
      </c>
      <c r="S27" s="137" t="s">
        <v>457</v>
      </c>
      <c r="T27" s="149">
        <v>356.61531000000002</v>
      </c>
      <c r="U27" s="137" t="s">
        <v>499</v>
      </c>
      <c r="V27" s="149">
        <v>356.61531000000002</v>
      </c>
      <c r="W27" s="137" t="s">
        <v>520</v>
      </c>
      <c r="X27" s="137" t="s">
        <v>520</v>
      </c>
      <c r="Y27" s="150">
        <v>3</v>
      </c>
      <c r="Z27" s="150">
        <v>3</v>
      </c>
      <c r="AA27" s="199" t="s">
        <v>729</v>
      </c>
      <c r="AB27" s="201">
        <v>299.94702000000001</v>
      </c>
      <c r="AC27" s="159" t="s">
        <v>435</v>
      </c>
      <c r="AD27" s="150">
        <v>0</v>
      </c>
      <c r="AE27" s="201">
        <v>299.94702000000001</v>
      </c>
      <c r="AF27" s="146">
        <v>299.60000000000002</v>
      </c>
      <c r="AG27" s="137" t="s">
        <v>460</v>
      </c>
      <c r="AH27" s="153">
        <v>359.52</v>
      </c>
      <c r="AI27" s="153">
        <v>359.52</v>
      </c>
      <c r="AJ27" s="137"/>
      <c r="AK27" s="137" t="s">
        <v>459</v>
      </c>
      <c r="AL27" s="137" t="s">
        <v>521</v>
      </c>
      <c r="AM27" s="137" t="s">
        <v>522</v>
      </c>
      <c r="AN27" s="137" t="s">
        <v>523</v>
      </c>
      <c r="AO27" s="137" t="s">
        <v>524</v>
      </c>
      <c r="AP27" s="137" t="s">
        <v>435</v>
      </c>
      <c r="AQ27" s="137" t="s">
        <v>435</v>
      </c>
      <c r="AR27" s="137"/>
      <c r="AS27" s="137"/>
      <c r="AT27" s="137" t="s">
        <v>525</v>
      </c>
      <c r="AU27" s="137" t="s">
        <v>526</v>
      </c>
      <c r="AV27" s="137" t="s">
        <v>527</v>
      </c>
      <c r="AW27" s="137" t="s">
        <v>527</v>
      </c>
      <c r="AX27" s="137" t="s">
        <v>730</v>
      </c>
      <c r="AY27" s="137" t="s">
        <v>435</v>
      </c>
      <c r="AZ27" s="137" t="s">
        <v>435</v>
      </c>
    </row>
    <row r="28" spans="1:52" ht="47.25" customHeight="1" x14ac:dyDescent="0.25">
      <c r="A28" s="147"/>
      <c r="B28" s="138"/>
      <c r="C28" s="138"/>
      <c r="D28" s="138"/>
      <c r="E28" s="138"/>
      <c r="F28" s="147"/>
      <c r="G28" s="147"/>
      <c r="H28" s="147"/>
      <c r="I28" s="147"/>
      <c r="J28" s="147"/>
      <c r="K28" s="147"/>
      <c r="L28" s="151"/>
      <c r="M28" s="151"/>
      <c r="N28" s="151"/>
      <c r="O28" s="151"/>
      <c r="P28" s="151"/>
      <c r="Q28" s="138"/>
      <c r="R28" s="138"/>
      <c r="S28" s="138"/>
      <c r="T28" s="147"/>
      <c r="U28" s="138"/>
      <c r="V28" s="147"/>
      <c r="W28" s="138"/>
      <c r="X28" s="138"/>
      <c r="Y28" s="147"/>
      <c r="Z28" s="147"/>
      <c r="AA28" s="199" t="s">
        <v>458</v>
      </c>
      <c r="AB28" s="205">
        <v>347.49</v>
      </c>
      <c r="AC28" s="151"/>
      <c r="AD28" s="147"/>
      <c r="AE28" s="205">
        <v>347.49</v>
      </c>
      <c r="AF28" s="147"/>
      <c r="AG28" s="138"/>
      <c r="AH28" s="147"/>
      <c r="AI28" s="147"/>
      <c r="AJ28" s="138"/>
      <c r="AK28" s="138"/>
      <c r="AL28" s="138"/>
      <c r="AM28" s="138"/>
      <c r="AN28" s="138"/>
      <c r="AO28" s="138"/>
      <c r="AP28" s="138"/>
      <c r="AQ28" s="140"/>
      <c r="AR28" s="141"/>
      <c r="AS28" s="142"/>
      <c r="AT28" s="138"/>
      <c r="AU28" s="138"/>
      <c r="AV28" s="138"/>
      <c r="AW28" s="138"/>
      <c r="AX28" s="138"/>
      <c r="AY28" s="138"/>
      <c r="AZ28" s="138"/>
    </row>
    <row r="29" spans="1:52" ht="28.5" customHeight="1" x14ac:dyDescent="0.25">
      <c r="A29" s="148"/>
      <c r="B29" s="139"/>
      <c r="C29" s="139"/>
      <c r="D29" s="139"/>
      <c r="E29" s="139"/>
      <c r="F29" s="148"/>
      <c r="G29" s="148"/>
      <c r="H29" s="148"/>
      <c r="I29" s="148"/>
      <c r="J29" s="148"/>
      <c r="K29" s="148"/>
      <c r="L29" s="152"/>
      <c r="M29" s="152"/>
      <c r="N29" s="152"/>
      <c r="O29" s="152"/>
      <c r="P29" s="152"/>
      <c r="Q29" s="139"/>
      <c r="R29" s="139"/>
      <c r="S29" s="139"/>
      <c r="T29" s="148"/>
      <c r="U29" s="139"/>
      <c r="V29" s="148"/>
      <c r="W29" s="139"/>
      <c r="X29" s="139"/>
      <c r="Y29" s="148"/>
      <c r="Z29" s="148"/>
      <c r="AA29" s="199" t="s">
        <v>460</v>
      </c>
      <c r="AB29" s="206">
        <v>299.60000000000002</v>
      </c>
      <c r="AC29" s="152"/>
      <c r="AD29" s="148"/>
      <c r="AE29" s="206">
        <v>299.60000000000002</v>
      </c>
      <c r="AF29" s="148"/>
      <c r="AG29" s="139"/>
      <c r="AH29" s="148"/>
      <c r="AI29" s="148"/>
      <c r="AJ29" s="139"/>
      <c r="AK29" s="139"/>
      <c r="AL29" s="139"/>
      <c r="AM29" s="139"/>
      <c r="AN29" s="139"/>
      <c r="AO29" s="139"/>
      <c r="AP29" s="139"/>
      <c r="AQ29" s="143"/>
      <c r="AR29" s="144"/>
      <c r="AS29" s="145"/>
      <c r="AT29" s="139"/>
      <c r="AU29" s="139"/>
      <c r="AV29" s="139"/>
      <c r="AW29" s="139"/>
      <c r="AX29" s="139"/>
      <c r="AY29" s="139"/>
      <c r="AZ29" s="139"/>
    </row>
    <row r="30" spans="1:52" ht="28.5" customHeight="1" x14ac:dyDescent="0.25">
      <c r="A30" s="150">
        <v>4</v>
      </c>
      <c r="B30" s="137" t="s">
        <v>725</v>
      </c>
      <c r="C30" s="137" t="s">
        <v>518</v>
      </c>
      <c r="D30" s="137" t="s">
        <v>719</v>
      </c>
      <c r="E30" s="137" t="s">
        <v>435</v>
      </c>
      <c r="F30" s="150">
        <v>0</v>
      </c>
      <c r="G30" s="150">
        <v>0</v>
      </c>
      <c r="H30" s="150">
        <v>0</v>
      </c>
      <c r="I30" s="150">
        <v>0</v>
      </c>
      <c r="J30" s="150">
        <v>0</v>
      </c>
      <c r="K30" s="150">
        <v>0</v>
      </c>
      <c r="L30" s="159" t="s">
        <v>720</v>
      </c>
      <c r="M30" s="159" t="s">
        <v>680</v>
      </c>
      <c r="N30" s="159" t="s">
        <v>680</v>
      </c>
      <c r="O30" s="159" t="s">
        <v>680</v>
      </c>
      <c r="P30" s="159" t="s">
        <v>680</v>
      </c>
      <c r="Q30" s="137" t="s">
        <v>721</v>
      </c>
      <c r="R30" s="137" t="s">
        <v>528</v>
      </c>
      <c r="S30" s="137" t="s">
        <v>457</v>
      </c>
      <c r="T30" s="146">
        <v>227.6</v>
      </c>
      <c r="U30" s="137" t="s">
        <v>499</v>
      </c>
      <c r="V30" s="146">
        <v>227.6</v>
      </c>
      <c r="W30" s="137" t="s">
        <v>520</v>
      </c>
      <c r="X30" s="137" t="s">
        <v>520</v>
      </c>
      <c r="Y30" s="150">
        <v>3</v>
      </c>
      <c r="Z30" s="150">
        <v>3</v>
      </c>
      <c r="AA30" s="199" t="s">
        <v>458</v>
      </c>
      <c r="AB30" s="200">
        <v>202</v>
      </c>
      <c r="AC30" s="159" t="s">
        <v>435</v>
      </c>
      <c r="AD30" s="150">
        <v>0</v>
      </c>
      <c r="AE30" s="200">
        <v>202</v>
      </c>
      <c r="AF30" s="150">
        <v>202</v>
      </c>
      <c r="AG30" s="137" t="s">
        <v>458</v>
      </c>
      <c r="AH30" s="146">
        <v>242.4</v>
      </c>
      <c r="AI30" s="146">
        <v>242.4</v>
      </c>
      <c r="AJ30" s="137"/>
      <c r="AK30" s="137" t="s">
        <v>459</v>
      </c>
      <c r="AL30" s="137" t="s">
        <v>619</v>
      </c>
      <c r="AM30" s="137" t="s">
        <v>530</v>
      </c>
      <c r="AN30" s="137" t="s">
        <v>531</v>
      </c>
      <c r="AO30" s="137" t="s">
        <v>620</v>
      </c>
      <c r="AP30" s="137" t="s">
        <v>435</v>
      </c>
      <c r="AQ30" s="137" t="s">
        <v>435</v>
      </c>
      <c r="AR30" s="137"/>
      <c r="AS30" s="137"/>
      <c r="AT30" s="137" t="s">
        <v>515</v>
      </c>
      <c r="AU30" s="137" t="s">
        <v>532</v>
      </c>
      <c r="AV30" s="137" t="s">
        <v>517</v>
      </c>
      <c r="AW30" s="137"/>
      <c r="AX30" s="137" t="s">
        <v>564</v>
      </c>
      <c r="AY30" s="137" t="s">
        <v>435</v>
      </c>
      <c r="AZ30" s="137" t="s">
        <v>435</v>
      </c>
    </row>
    <row r="31" spans="1:52" ht="30" customHeight="1" x14ac:dyDescent="0.25">
      <c r="A31" s="147"/>
      <c r="B31" s="138"/>
      <c r="C31" s="138"/>
      <c r="D31" s="138"/>
      <c r="E31" s="138"/>
      <c r="F31" s="147"/>
      <c r="G31" s="147"/>
      <c r="H31" s="147"/>
      <c r="I31" s="147"/>
      <c r="J31" s="147"/>
      <c r="K31" s="147"/>
      <c r="L31" s="151"/>
      <c r="M31" s="151"/>
      <c r="N31" s="151"/>
      <c r="O31" s="151"/>
      <c r="P31" s="151"/>
      <c r="Q31" s="138"/>
      <c r="R31" s="138"/>
      <c r="S31" s="138"/>
      <c r="T31" s="147"/>
      <c r="U31" s="138"/>
      <c r="V31" s="147"/>
      <c r="W31" s="138"/>
      <c r="X31" s="138"/>
      <c r="Y31" s="147"/>
      <c r="Z31" s="147"/>
      <c r="AA31" s="199" t="s">
        <v>461</v>
      </c>
      <c r="AB31" s="200">
        <v>248</v>
      </c>
      <c r="AC31" s="151"/>
      <c r="AD31" s="147"/>
      <c r="AE31" s="200">
        <v>248</v>
      </c>
      <c r="AF31" s="147"/>
      <c r="AG31" s="138"/>
      <c r="AH31" s="147"/>
      <c r="AI31" s="147"/>
      <c r="AJ31" s="138"/>
      <c r="AK31" s="138"/>
      <c r="AL31" s="138"/>
      <c r="AM31" s="138"/>
      <c r="AN31" s="138"/>
      <c r="AO31" s="138"/>
      <c r="AP31" s="138"/>
      <c r="AQ31" s="140"/>
      <c r="AR31" s="141"/>
      <c r="AS31" s="142"/>
      <c r="AT31" s="138"/>
      <c r="AU31" s="138"/>
      <c r="AV31" s="138"/>
      <c r="AW31" s="138"/>
      <c r="AX31" s="138"/>
      <c r="AY31" s="138"/>
      <c r="AZ31" s="138"/>
    </row>
    <row r="32" spans="1:52" ht="30" customHeight="1" x14ac:dyDescent="0.25">
      <c r="A32" s="148"/>
      <c r="B32" s="139"/>
      <c r="C32" s="139"/>
      <c r="D32" s="139"/>
      <c r="E32" s="139"/>
      <c r="F32" s="148"/>
      <c r="G32" s="148"/>
      <c r="H32" s="148"/>
      <c r="I32" s="148"/>
      <c r="J32" s="148"/>
      <c r="K32" s="148"/>
      <c r="L32" s="152"/>
      <c r="M32" s="152"/>
      <c r="N32" s="152"/>
      <c r="O32" s="152"/>
      <c r="P32" s="152"/>
      <c r="Q32" s="139"/>
      <c r="R32" s="139"/>
      <c r="S32" s="139"/>
      <c r="T32" s="148"/>
      <c r="U32" s="139"/>
      <c r="V32" s="148"/>
      <c r="W32" s="139"/>
      <c r="X32" s="139"/>
      <c r="Y32" s="148"/>
      <c r="Z32" s="148"/>
      <c r="AA32" s="199" t="s">
        <v>533</v>
      </c>
      <c r="AB32" s="200">
        <v>243</v>
      </c>
      <c r="AC32" s="152"/>
      <c r="AD32" s="148"/>
      <c r="AE32" s="200">
        <v>243</v>
      </c>
      <c r="AF32" s="148"/>
      <c r="AG32" s="139"/>
      <c r="AH32" s="148"/>
      <c r="AI32" s="148"/>
      <c r="AJ32" s="139"/>
      <c r="AK32" s="139"/>
      <c r="AL32" s="139"/>
      <c r="AM32" s="139"/>
      <c r="AN32" s="139"/>
      <c r="AO32" s="139"/>
      <c r="AP32" s="139"/>
      <c r="AQ32" s="143"/>
      <c r="AR32" s="144"/>
      <c r="AS32" s="145"/>
      <c r="AT32" s="139"/>
      <c r="AU32" s="139"/>
      <c r="AV32" s="139"/>
      <c r="AW32" s="139"/>
      <c r="AX32" s="139"/>
      <c r="AY32" s="139"/>
      <c r="AZ32" s="139"/>
    </row>
    <row r="33" spans="1:52" ht="30" customHeight="1" x14ac:dyDescent="0.25">
      <c r="A33" s="150">
        <v>5</v>
      </c>
      <c r="B33" s="137" t="s">
        <v>725</v>
      </c>
      <c r="C33" s="137" t="s">
        <v>456</v>
      </c>
      <c r="D33" s="137" t="s">
        <v>719</v>
      </c>
      <c r="E33" s="137" t="s">
        <v>435</v>
      </c>
      <c r="F33" s="150">
        <v>0</v>
      </c>
      <c r="G33" s="150">
        <v>0</v>
      </c>
      <c r="H33" s="150">
        <v>0</v>
      </c>
      <c r="I33" s="150">
        <v>0</v>
      </c>
      <c r="J33" s="150">
        <v>0</v>
      </c>
      <c r="K33" s="150">
        <v>0</v>
      </c>
      <c r="L33" s="159" t="s">
        <v>720</v>
      </c>
      <c r="M33" s="159" t="s">
        <v>680</v>
      </c>
      <c r="N33" s="159" t="s">
        <v>680</v>
      </c>
      <c r="O33" s="159" t="s">
        <v>680</v>
      </c>
      <c r="P33" s="159" t="s">
        <v>680</v>
      </c>
      <c r="Q33" s="137" t="s">
        <v>721</v>
      </c>
      <c r="R33" s="137" t="s">
        <v>615</v>
      </c>
      <c r="S33" s="137" t="s">
        <v>457</v>
      </c>
      <c r="T33" s="149">
        <v>325.14407</v>
      </c>
      <c r="U33" s="137"/>
      <c r="V33" s="149">
        <v>325.14407</v>
      </c>
      <c r="W33" s="137" t="s">
        <v>616</v>
      </c>
      <c r="X33" s="137" t="s">
        <v>616</v>
      </c>
      <c r="Y33" s="150">
        <v>3</v>
      </c>
      <c r="Z33" s="150">
        <v>4</v>
      </c>
      <c r="AA33" s="199" t="s">
        <v>458</v>
      </c>
      <c r="AB33" s="200">
        <v>324</v>
      </c>
      <c r="AC33" s="159" t="s">
        <v>435</v>
      </c>
      <c r="AD33" s="150">
        <v>0</v>
      </c>
      <c r="AE33" s="200">
        <v>324</v>
      </c>
      <c r="AF33" s="150">
        <v>324</v>
      </c>
      <c r="AG33" s="137" t="s">
        <v>458</v>
      </c>
      <c r="AH33" s="146">
        <v>388.8</v>
      </c>
      <c r="AI33" s="150">
        <v>0</v>
      </c>
      <c r="AJ33" s="137"/>
      <c r="AK33" s="137" t="s">
        <v>459</v>
      </c>
      <c r="AL33" s="137" t="s">
        <v>529</v>
      </c>
      <c r="AM33" s="137" t="s">
        <v>617</v>
      </c>
      <c r="AN33" s="137" t="s">
        <v>731</v>
      </c>
      <c r="AO33" s="137" t="s">
        <v>618</v>
      </c>
      <c r="AP33" s="137" t="s">
        <v>435</v>
      </c>
      <c r="AQ33" s="137" t="s">
        <v>435</v>
      </c>
      <c r="AR33" s="137"/>
      <c r="AS33" s="137"/>
      <c r="AT33" s="137" t="s">
        <v>529</v>
      </c>
      <c r="AU33" s="137" t="s">
        <v>618</v>
      </c>
      <c r="AV33" s="137" t="s">
        <v>509</v>
      </c>
      <c r="AW33" s="137" t="s">
        <v>509</v>
      </c>
      <c r="AX33" s="137" t="s">
        <v>509</v>
      </c>
      <c r="AY33" s="137" t="s">
        <v>435</v>
      </c>
      <c r="AZ33" s="137" t="s">
        <v>435</v>
      </c>
    </row>
    <row r="34" spans="1:52" ht="30" customHeight="1" x14ac:dyDescent="0.25">
      <c r="A34" s="147"/>
      <c r="B34" s="138"/>
      <c r="C34" s="138"/>
      <c r="D34" s="138"/>
      <c r="E34" s="138"/>
      <c r="F34" s="147"/>
      <c r="G34" s="147"/>
      <c r="H34" s="147"/>
      <c r="I34" s="147"/>
      <c r="J34" s="147"/>
      <c r="K34" s="147"/>
      <c r="L34" s="151"/>
      <c r="M34" s="151"/>
      <c r="N34" s="151"/>
      <c r="O34" s="151"/>
      <c r="P34" s="151"/>
      <c r="Q34" s="138"/>
      <c r="R34" s="138"/>
      <c r="S34" s="138"/>
      <c r="T34" s="147"/>
      <c r="U34" s="138"/>
      <c r="V34" s="147"/>
      <c r="W34" s="138"/>
      <c r="X34" s="138"/>
      <c r="Y34" s="147"/>
      <c r="Z34" s="147"/>
      <c r="AA34" s="199" t="s">
        <v>460</v>
      </c>
      <c r="AB34" s="200">
        <v>330</v>
      </c>
      <c r="AC34" s="151"/>
      <c r="AD34" s="147"/>
      <c r="AE34" s="200">
        <v>330</v>
      </c>
      <c r="AF34" s="147"/>
      <c r="AG34" s="138"/>
      <c r="AH34" s="147"/>
      <c r="AI34" s="147"/>
      <c r="AJ34" s="138"/>
      <c r="AK34" s="138"/>
      <c r="AL34" s="138"/>
      <c r="AM34" s="138"/>
      <c r="AN34" s="138"/>
      <c r="AO34" s="138"/>
      <c r="AP34" s="138"/>
      <c r="AQ34" s="140"/>
      <c r="AR34" s="141"/>
      <c r="AS34" s="142"/>
      <c r="AT34" s="138"/>
      <c r="AU34" s="138"/>
      <c r="AV34" s="138"/>
      <c r="AW34" s="138"/>
      <c r="AX34" s="138"/>
      <c r="AY34" s="138"/>
      <c r="AZ34" s="138"/>
    </row>
    <row r="35" spans="1:52" ht="30" customHeight="1" x14ac:dyDescent="0.25">
      <c r="A35" s="147"/>
      <c r="B35" s="138"/>
      <c r="C35" s="138"/>
      <c r="D35" s="138"/>
      <c r="E35" s="138"/>
      <c r="F35" s="147"/>
      <c r="G35" s="147"/>
      <c r="H35" s="147"/>
      <c r="I35" s="147"/>
      <c r="J35" s="147"/>
      <c r="K35" s="147"/>
      <c r="L35" s="151"/>
      <c r="M35" s="151"/>
      <c r="N35" s="151"/>
      <c r="O35" s="151"/>
      <c r="P35" s="151"/>
      <c r="Q35" s="138"/>
      <c r="R35" s="138"/>
      <c r="S35" s="138"/>
      <c r="T35" s="147"/>
      <c r="U35" s="138"/>
      <c r="V35" s="147"/>
      <c r="W35" s="138"/>
      <c r="X35" s="138"/>
      <c r="Y35" s="147"/>
      <c r="Z35" s="147"/>
      <c r="AA35" s="199" t="s">
        <v>461</v>
      </c>
      <c r="AB35" s="200">
        <v>399</v>
      </c>
      <c r="AC35" s="151"/>
      <c r="AD35" s="147"/>
      <c r="AE35" s="200">
        <v>399</v>
      </c>
      <c r="AF35" s="147"/>
      <c r="AG35" s="138"/>
      <c r="AH35" s="147"/>
      <c r="AI35" s="147"/>
      <c r="AJ35" s="138"/>
      <c r="AK35" s="138"/>
      <c r="AL35" s="138"/>
      <c r="AM35" s="138"/>
      <c r="AN35" s="138"/>
      <c r="AO35" s="138"/>
      <c r="AP35" s="138"/>
      <c r="AQ35" s="140"/>
      <c r="AR35" s="141"/>
      <c r="AS35" s="142"/>
      <c r="AT35" s="138"/>
      <c r="AU35" s="138"/>
      <c r="AV35" s="138"/>
      <c r="AW35" s="138"/>
      <c r="AX35" s="138"/>
      <c r="AY35" s="138"/>
      <c r="AZ35" s="138"/>
    </row>
    <row r="36" spans="1:52" ht="30" customHeight="1" x14ac:dyDescent="0.25">
      <c r="A36" s="148"/>
      <c r="B36" s="139"/>
      <c r="C36" s="139"/>
      <c r="D36" s="139"/>
      <c r="E36" s="139"/>
      <c r="F36" s="148"/>
      <c r="G36" s="148"/>
      <c r="H36" s="148"/>
      <c r="I36" s="148"/>
      <c r="J36" s="148"/>
      <c r="K36" s="148"/>
      <c r="L36" s="152"/>
      <c r="M36" s="152"/>
      <c r="N36" s="152"/>
      <c r="O36" s="152"/>
      <c r="P36" s="152"/>
      <c r="Q36" s="139"/>
      <c r="R36" s="139"/>
      <c r="S36" s="139"/>
      <c r="T36" s="148"/>
      <c r="U36" s="139"/>
      <c r="V36" s="148"/>
      <c r="W36" s="139"/>
      <c r="X36" s="139"/>
      <c r="Y36" s="148"/>
      <c r="Z36" s="148"/>
      <c r="AA36" s="199" t="s">
        <v>533</v>
      </c>
      <c r="AB36" s="200">
        <v>243</v>
      </c>
      <c r="AC36" s="152"/>
      <c r="AD36" s="148"/>
      <c r="AE36" s="200">
        <v>243</v>
      </c>
      <c r="AF36" s="148"/>
      <c r="AG36" s="139"/>
      <c r="AH36" s="148"/>
      <c r="AI36" s="148"/>
      <c r="AJ36" s="139"/>
      <c r="AK36" s="139"/>
      <c r="AL36" s="139"/>
      <c r="AM36" s="139"/>
      <c r="AN36" s="139"/>
      <c r="AO36" s="139"/>
      <c r="AP36" s="139"/>
      <c r="AQ36" s="143"/>
      <c r="AR36" s="144"/>
      <c r="AS36" s="145"/>
      <c r="AT36" s="139"/>
      <c r="AU36" s="139"/>
      <c r="AV36" s="139"/>
      <c r="AW36" s="139"/>
      <c r="AX36" s="139"/>
      <c r="AY36" s="139"/>
      <c r="AZ36" s="139"/>
    </row>
    <row r="37" spans="1:52" ht="30" customHeight="1" x14ac:dyDescent="0.25">
      <c r="A37" s="150">
        <v>6</v>
      </c>
      <c r="B37" s="137" t="s">
        <v>725</v>
      </c>
      <c r="C37" s="137" t="s">
        <v>456</v>
      </c>
      <c r="D37" s="137" t="s">
        <v>719</v>
      </c>
      <c r="E37" s="137" t="s">
        <v>435</v>
      </c>
      <c r="F37" s="150">
        <v>0</v>
      </c>
      <c r="G37" s="150">
        <v>0</v>
      </c>
      <c r="H37" s="150">
        <v>0</v>
      </c>
      <c r="I37" s="150">
        <v>0</v>
      </c>
      <c r="J37" s="150">
        <v>0</v>
      </c>
      <c r="K37" s="150">
        <v>0</v>
      </c>
      <c r="L37" s="159" t="s">
        <v>720</v>
      </c>
      <c r="M37" s="159" t="s">
        <v>680</v>
      </c>
      <c r="N37" s="159" t="s">
        <v>680</v>
      </c>
      <c r="O37" s="159" t="s">
        <v>680</v>
      </c>
      <c r="P37" s="159" t="s">
        <v>680</v>
      </c>
      <c r="Q37" s="137" t="s">
        <v>721</v>
      </c>
      <c r="R37" s="137" t="s">
        <v>534</v>
      </c>
      <c r="S37" s="137" t="s">
        <v>457</v>
      </c>
      <c r="T37" s="158">
        <v>1339.9079999999999</v>
      </c>
      <c r="U37" s="137"/>
      <c r="V37" s="158">
        <v>1339.9079999999999</v>
      </c>
      <c r="W37" s="137" t="s">
        <v>463</v>
      </c>
      <c r="X37" s="137" t="s">
        <v>463</v>
      </c>
      <c r="Y37" s="150">
        <v>2</v>
      </c>
      <c r="Z37" s="150">
        <v>2</v>
      </c>
      <c r="AA37" s="199" t="s">
        <v>535</v>
      </c>
      <c r="AB37" s="207">
        <v>1339.2339999999999</v>
      </c>
      <c r="AC37" s="159" t="s">
        <v>435</v>
      </c>
      <c r="AD37" s="150">
        <v>1</v>
      </c>
      <c r="AE37" s="207">
        <v>1339.2339999999999</v>
      </c>
      <c r="AF37" s="158">
        <v>1339.2339999999999</v>
      </c>
      <c r="AG37" s="137" t="s">
        <v>535</v>
      </c>
      <c r="AH37" s="163">
        <v>1607.0808</v>
      </c>
      <c r="AI37" s="150">
        <v>0</v>
      </c>
      <c r="AJ37" s="137" t="s">
        <v>732</v>
      </c>
      <c r="AK37" s="137" t="s">
        <v>465</v>
      </c>
      <c r="AL37" s="137" t="s">
        <v>507</v>
      </c>
      <c r="AM37" s="137" t="s">
        <v>536</v>
      </c>
      <c r="AN37" s="137" t="s">
        <v>537</v>
      </c>
      <c r="AO37" s="137" t="s">
        <v>538</v>
      </c>
      <c r="AP37" s="137" t="s">
        <v>435</v>
      </c>
      <c r="AQ37" s="137" t="s">
        <v>435</v>
      </c>
      <c r="AR37" s="137"/>
      <c r="AS37" s="137"/>
      <c r="AT37" s="137" t="s">
        <v>529</v>
      </c>
      <c r="AU37" s="137" t="s">
        <v>539</v>
      </c>
      <c r="AV37" s="137" t="s">
        <v>509</v>
      </c>
      <c r="AW37" s="137" t="s">
        <v>509</v>
      </c>
      <c r="AX37" s="137" t="s">
        <v>540</v>
      </c>
      <c r="AY37" s="137" t="s">
        <v>435</v>
      </c>
      <c r="AZ37" s="137" t="s">
        <v>435</v>
      </c>
    </row>
    <row r="38" spans="1:52" ht="30" customHeight="1" x14ac:dyDescent="0.25">
      <c r="A38" s="148"/>
      <c r="B38" s="139"/>
      <c r="C38" s="139"/>
      <c r="D38" s="139"/>
      <c r="E38" s="139"/>
      <c r="F38" s="148"/>
      <c r="G38" s="148"/>
      <c r="H38" s="148"/>
      <c r="I38" s="148"/>
      <c r="J38" s="148"/>
      <c r="K38" s="148"/>
      <c r="L38" s="152"/>
      <c r="M38" s="152"/>
      <c r="N38" s="152"/>
      <c r="O38" s="152"/>
      <c r="P38" s="152"/>
      <c r="Q38" s="139"/>
      <c r="R38" s="139"/>
      <c r="S38" s="139"/>
      <c r="T38" s="148"/>
      <c r="U38" s="139"/>
      <c r="V38" s="148"/>
      <c r="W38" s="139"/>
      <c r="X38" s="139"/>
      <c r="Y38" s="148"/>
      <c r="Z38" s="148"/>
      <c r="AA38" s="199" t="s">
        <v>541</v>
      </c>
      <c r="AB38" s="207">
        <v>1339.816</v>
      </c>
      <c r="AC38" s="152"/>
      <c r="AD38" s="148"/>
      <c r="AE38" s="207">
        <v>1339.816</v>
      </c>
      <c r="AF38" s="148"/>
      <c r="AG38" s="139"/>
      <c r="AH38" s="148"/>
      <c r="AI38" s="148"/>
      <c r="AJ38" s="139"/>
      <c r="AK38" s="139"/>
      <c r="AL38" s="139"/>
      <c r="AM38" s="139"/>
      <c r="AN38" s="139"/>
      <c r="AO38" s="139"/>
      <c r="AP38" s="139"/>
      <c r="AQ38" s="143"/>
      <c r="AR38" s="144"/>
      <c r="AS38" s="145"/>
      <c r="AT38" s="139"/>
      <c r="AU38" s="139"/>
      <c r="AV38" s="139"/>
      <c r="AW38" s="139"/>
      <c r="AX38" s="139"/>
      <c r="AY38" s="139"/>
      <c r="AZ38" s="139"/>
    </row>
    <row r="39" spans="1:52" ht="30" customHeight="1" x14ac:dyDescent="0.25">
      <c r="A39" s="150">
        <v>7</v>
      </c>
      <c r="B39" s="137" t="s">
        <v>637</v>
      </c>
      <c r="C39" s="137" t="s">
        <v>456</v>
      </c>
      <c r="D39" s="137" t="s">
        <v>719</v>
      </c>
      <c r="E39" s="137" t="s">
        <v>435</v>
      </c>
      <c r="F39" s="150">
        <v>0</v>
      </c>
      <c r="G39" s="150">
        <v>0</v>
      </c>
      <c r="H39" s="150">
        <v>0</v>
      </c>
      <c r="I39" s="150">
        <v>0</v>
      </c>
      <c r="J39" s="150">
        <v>0</v>
      </c>
      <c r="K39" s="150">
        <v>0</v>
      </c>
      <c r="L39" s="159" t="s">
        <v>720</v>
      </c>
      <c r="M39" s="159" t="s">
        <v>680</v>
      </c>
      <c r="N39" s="159" t="s">
        <v>680</v>
      </c>
      <c r="O39" s="159" t="s">
        <v>680</v>
      </c>
      <c r="P39" s="159" t="s">
        <v>680</v>
      </c>
      <c r="Q39" s="137" t="s">
        <v>721</v>
      </c>
      <c r="R39" s="137" t="s">
        <v>542</v>
      </c>
      <c r="S39" s="137" t="s">
        <v>498</v>
      </c>
      <c r="T39" s="157">
        <v>1437.5</v>
      </c>
      <c r="U39" s="137" t="s">
        <v>499</v>
      </c>
      <c r="V39" s="157">
        <v>1437.5</v>
      </c>
      <c r="W39" s="137" t="s">
        <v>543</v>
      </c>
      <c r="X39" s="137" t="s">
        <v>543</v>
      </c>
      <c r="Y39" s="150">
        <v>2</v>
      </c>
      <c r="Z39" s="150">
        <v>2</v>
      </c>
      <c r="AA39" s="199" t="s">
        <v>544</v>
      </c>
      <c r="AB39" s="208">
        <v>1239.4084965100001</v>
      </c>
      <c r="AC39" s="159" t="s">
        <v>435</v>
      </c>
      <c r="AD39" s="150">
        <v>1</v>
      </c>
      <c r="AE39" s="208">
        <v>1239.4084965100001</v>
      </c>
      <c r="AF39" s="156">
        <v>1238.1355900000001</v>
      </c>
      <c r="AG39" s="137" t="s">
        <v>733</v>
      </c>
      <c r="AH39" s="162">
        <v>1461</v>
      </c>
      <c r="AI39" s="150">
        <v>0</v>
      </c>
      <c r="AJ39" s="137" t="s">
        <v>734</v>
      </c>
      <c r="AK39" s="137" t="s">
        <v>545</v>
      </c>
      <c r="AL39" s="137" t="s">
        <v>546</v>
      </c>
      <c r="AM39" s="137" t="s">
        <v>547</v>
      </c>
      <c r="AN39" s="137" t="s">
        <v>548</v>
      </c>
      <c r="AO39" s="137" t="s">
        <v>549</v>
      </c>
      <c r="AP39" s="137" t="s">
        <v>435</v>
      </c>
      <c r="AQ39" s="137" t="s">
        <v>435</v>
      </c>
      <c r="AR39" s="137"/>
      <c r="AS39" s="137"/>
      <c r="AT39" s="137" t="s">
        <v>501</v>
      </c>
      <c r="AU39" s="137" t="s">
        <v>550</v>
      </c>
      <c r="AV39" s="137" t="s">
        <v>501</v>
      </c>
      <c r="AW39" s="137" t="s">
        <v>550</v>
      </c>
      <c r="AX39" s="137" t="s">
        <v>507</v>
      </c>
      <c r="AY39" s="137" t="s">
        <v>435</v>
      </c>
      <c r="AZ39" s="137" t="s">
        <v>735</v>
      </c>
    </row>
    <row r="40" spans="1:52" ht="30" customHeight="1" x14ac:dyDescent="0.25">
      <c r="A40" s="148"/>
      <c r="B40" s="139"/>
      <c r="C40" s="139"/>
      <c r="D40" s="139"/>
      <c r="E40" s="139"/>
      <c r="F40" s="148"/>
      <c r="G40" s="148"/>
      <c r="H40" s="148"/>
      <c r="I40" s="148"/>
      <c r="J40" s="148"/>
      <c r="K40" s="148"/>
      <c r="L40" s="152"/>
      <c r="M40" s="152"/>
      <c r="N40" s="152"/>
      <c r="O40" s="152"/>
      <c r="P40" s="152"/>
      <c r="Q40" s="139"/>
      <c r="R40" s="139"/>
      <c r="S40" s="139"/>
      <c r="T40" s="148"/>
      <c r="U40" s="139"/>
      <c r="V40" s="148"/>
      <c r="W40" s="139"/>
      <c r="X40" s="139"/>
      <c r="Y40" s="148"/>
      <c r="Z40" s="148"/>
      <c r="AA40" s="199" t="s">
        <v>733</v>
      </c>
      <c r="AB40" s="208">
        <v>1238.13726275</v>
      </c>
      <c r="AC40" s="152"/>
      <c r="AD40" s="148"/>
      <c r="AE40" s="208">
        <v>1238.13726275</v>
      </c>
      <c r="AF40" s="148"/>
      <c r="AG40" s="139"/>
      <c r="AH40" s="148"/>
      <c r="AI40" s="148"/>
      <c r="AJ40" s="139"/>
      <c r="AK40" s="139"/>
      <c r="AL40" s="139"/>
      <c r="AM40" s="139"/>
      <c r="AN40" s="139"/>
      <c r="AO40" s="139"/>
      <c r="AP40" s="139"/>
      <c r="AQ40" s="143"/>
      <c r="AR40" s="144"/>
      <c r="AS40" s="145"/>
      <c r="AT40" s="139"/>
      <c r="AU40" s="139"/>
      <c r="AV40" s="139"/>
      <c r="AW40" s="139"/>
      <c r="AX40" s="139"/>
      <c r="AY40" s="139"/>
      <c r="AZ40" s="139"/>
    </row>
    <row r="41" spans="1:52" ht="30" customHeight="1" x14ac:dyDescent="0.25">
      <c r="A41" s="150">
        <v>8</v>
      </c>
      <c r="B41" s="137" t="s">
        <v>725</v>
      </c>
      <c r="C41" s="137" t="s">
        <v>456</v>
      </c>
      <c r="D41" s="137" t="s">
        <v>719</v>
      </c>
      <c r="E41" s="137" t="s">
        <v>435</v>
      </c>
      <c r="F41" s="150">
        <v>0</v>
      </c>
      <c r="G41" s="150">
        <v>0</v>
      </c>
      <c r="H41" s="150">
        <v>0</v>
      </c>
      <c r="I41" s="150">
        <v>0</v>
      </c>
      <c r="J41" s="150">
        <v>0</v>
      </c>
      <c r="K41" s="150">
        <v>0</v>
      </c>
      <c r="L41" s="159" t="s">
        <v>720</v>
      </c>
      <c r="M41" s="159" t="s">
        <v>680</v>
      </c>
      <c r="N41" s="159" t="s">
        <v>680</v>
      </c>
      <c r="O41" s="159" t="s">
        <v>680</v>
      </c>
      <c r="P41" s="159" t="s">
        <v>680</v>
      </c>
      <c r="Q41" s="137" t="s">
        <v>721</v>
      </c>
      <c r="R41" s="137" t="s">
        <v>736</v>
      </c>
      <c r="S41" s="137" t="s">
        <v>457</v>
      </c>
      <c r="T41" s="156">
        <v>1321.79645</v>
      </c>
      <c r="U41" s="137"/>
      <c r="V41" s="156">
        <v>1321.79645</v>
      </c>
      <c r="W41" s="137" t="s">
        <v>510</v>
      </c>
      <c r="X41" s="137" t="s">
        <v>510</v>
      </c>
      <c r="Y41" s="150">
        <v>2</v>
      </c>
      <c r="Z41" s="150">
        <v>2</v>
      </c>
      <c r="AA41" s="199" t="s">
        <v>458</v>
      </c>
      <c r="AB41" s="208">
        <v>1167.73753895</v>
      </c>
      <c r="AC41" s="159" t="s">
        <v>435</v>
      </c>
      <c r="AD41" s="150">
        <v>0</v>
      </c>
      <c r="AE41" s="208">
        <v>1167.73753895</v>
      </c>
      <c r="AF41" s="163">
        <v>1138.1928</v>
      </c>
      <c r="AG41" s="137" t="s">
        <v>458</v>
      </c>
      <c r="AH41" s="156">
        <v>1365.8313599999999</v>
      </c>
      <c r="AI41" s="156">
        <v>1365.8313599999999</v>
      </c>
      <c r="AJ41" s="137" t="s">
        <v>737</v>
      </c>
      <c r="AK41" s="137" t="s">
        <v>551</v>
      </c>
      <c r="AL41" s="137" t="s">
        <v>525</v>
      </c>
      <c r="AM41" s="137" t="s">
        <v>540</v>
      </c>
      <c r="AN41" s="137" t="s">
        <v>552</v>
      </c>
      <c r="AO41" s="137" t="s">
        <v>553</v>
      </c>
      <c r="AP41" s="137" t="s">
        <v>435</v>
      </c>
      <c r="AQ41" s="137" t="s">
        <v>435</v>
      </c>
      <c r="AR41" s="137"/>
      <c r="AS41" s="137"/>
      <c r="AT41" s="137" t="s">
        <v>554</v>
      </c>
      <c r="AU41" s="137" t="s">
        <v>555</v>
      </c>
      <c r="AV41" s="137" t="s">
        <v>556</v>
      </c>
      <c r="AW41" s="137" t="s">
        <v>557</v>
      </c>
      <c r="AX41" s="137" t="s">
        <v>738</v>
      </c>
      <c r="AY41" s="137" t="s">
        <v>435</v>
      </c>
      <c r="AZ41" s="137" t="s">
        <v>739</v>
      </c>
    </row>
    <row r="42" spans="1:52" ht="30" customHeight="1" x14ac:dyDescent="0.25">
      <c r="A42" s="148"/>
      <c r="B42" s="139"/>
      <c r="C42" s="139"/>
      <c r="D42" s="139"/>
      <c r="E42" s="139"/>
      <c r="F42" s="148"/>
      <c r="G42" s="148"/>
      <c r="H42" s="148"/>
      <c r="I42" s="148"/>
      <c r="J42" s="148"/>
      <c r="K42" s="148"/>
      <c r="L42" s="152"/>
      <c r="M42" s="152"/>
      <c r="N42" s="152"/>
      <c r="O42" s="152"/>
      <c r="P42" s="152"/>
      <c r="Q42" s="139"/>
      <c r="R42" s="139"/>
      <c r="S42" s="139"/>
      <c r="T42" s="148"/>
      <c r="U42" s="139"/>
      <c r="V42" s="148"/>
      <c r="W42" s="139"/>
      <c r="X42" s="139"/>
      <c r="Y42" s="148"/>
      <c r="Z42" s="148"/>
      <c r="AA42" s="199" t="s">
        <v>460</v>
      </c>
      <c r="AB42" s="208">
        <v>1251.49399481</v>
      </c>
      <c r="AC42" s="152"/>
      <c r="AD42" s="148"/>
      <c r="AE42" s="208">
        <v>1251.49399481</v>
      </c>
      <c r="AF42" s="148"/>
      <c r="AG42" s="139"/>
      <c r="AH42" s="148"/>
      <c r="AI42" s="148"/>
      <c r="AJ42" s="139"/>
      <c r="AK42" s="139"/>
      <c r="AL42" s="139"/>
      <c r="AM42" s="139"/>
      <c r="AN42" s="139"/>
      <c r="AO42" s="139"/>
      <c r="AP42" s="139"/>
      <c r="AQ42" s="143"/>
      <c r="AR42" s="144"/>
      <c r="AS42" s="145"/>
      <c r="AT42" s="139"/>
      <c r="AU42" s="139"/>
      <c r="AV42" s="139"/>
      <c r="AW42" s="139"/>
      <c r="AX42" s="139"/>
      <c r="AY42" s="139"/>
      <c r="AZ42" s="139"/>
    </row>
    <row r="43" spans="1:52" ht="30" customHeight="1" x14ac:dyDescent="0.25">
      <c r="A43" s="150">
        <v>9</v>
      </c>
      <c r="B43" s="137" t="s">
        <v>725</v>
      </c>
      <c r="C43" s="137" t="s">
        <v>456</v>
      </c>
      <c r="D43" s="137" t="s">
        <v>719</v>
      </c>
      <c r="E43" s="137" t="s">
        <v>435</v>
      </c>
      <c r="F43" s="150">
        <v>0</v>
      </c>
      <c r="G43" s="150">
        <v>0</v>
      </c>
      <c r="H43" s="150">
        <v>0</v>
      </c>
      <c r="I43" s="150">
        <v>0</v>
      </c>
      <c r="J43" s="150">
        <v>0</v>
      </c>
      <c r="K43" s="150">
        <v>0</v>
      </c>
      <c r="L43" s="159" t="s">
        <v>720</v>
      </c>
      <c r="M43" s="159" t="s">
        <v>680</v>
      </c>
      <c r="N43" s="159" t="s">
        <v>680</v>
      </c>
      <c r="O43" s="159" t="s">
        <v>680</v>
      </c>
      <c r="P43" s="159" t="s">
        <v>680</v>
      </c>
      <c r="Q43" s="137" t="s">
        <v>721</v>
      </c>
      <c r="R43" s="137" t="s">
        <v>558</v>
      </c>
      <c r="S43" s="137" t="s">
        <v>457</v>
      </c>
      <c r="T43" s="156">
        <v>1228.99875</v>
      </c>
      <c r="U43" s="137"/>
      <c r="V43" s="156">
        <v>1228.99875</v>
      </c>
      <c r="W43" s="137" t="s">
        <v>510</v>
      </c>
      <c r="X43" s="137" t="s">
        <v>510</v>
      </c>
      <c r="Y43" s="150">
        <v>4</v>
      </c>
      <c r="Z43" s="150">
        <v>4</v>
      </c>
      <c r="AA43" s="199" t="s">
        <v>729</v>
      </c>
      <c r="AB43" s="209">
        <v>1061.1733300000001</v>
      </c>
      <c r="AC43" s="159" t="s">
        <v>435</v>
      </c>
      <c r="AD43" s="150">
        <v>0</v>
      </c>
      <c r="AE43" s="209">
        <v>1061.1733300000001</v>
      </c>
      <c r="AF43" s="149">
        <v>832.38583000000006</v>
      </c>
      <c r="AG43" s="137" t="s">
        <v>559</v>
      </c>
      <c r="AH43" s="155">
        <v>998.86300000000006</v>
      </c>
      <c r="AI43" s="155">
        <v>998.86300000000006</v>
      </c>
      <c r="AJ43" s="137" t="s">
        <v>740</v>
      </c>
      <c r="AK43" s="137" t="s">
        <v>551</v>
      </c>
      <c r="AL43" s="137" t="s">
        <v>560</v>
      </c>
      <c r="AM43" s="137" t="s">
        <v>561</v>
      </c>
      <c r="AN43" s="137" t="s">
        <v>562</v>
      </c>
      <c r="AO43" s="137" t="s">
        <v>563</v>
      </c>
      <c r="AP43" s="137" t="s">
        <v>435</v>
      </c>
      <c r="AQ43" s="137" t="s">
        <v>435</v>
      </c>
      <c r="AR43" s="137"/>
      <c r="AS43" s="137"/>
      <c r="AT43" s="137" t="s">
        <v>515</v>
      </c>
      <c r="AU43" s="137" t="s">
        <v>564</v>
      </c>
      <c r="AV43" s="137" t="s">
        <v>517</v>
      </c>
      <c r="AW43" s="137" t="s">
        <v>517</v>
      </c>
      <c r="AX43" s="137" t="s">
        <v>741</v>
      </c>
      <c r="AY43" s="137" t="s">
        <v>435</v>
      </c>
      <c r="AZ43" s="137" t="s">
        <v>435</v>
      </c>
    </row>
    <row r="44" spans="1:52" ht="30" customHeight="1" x14ac:dyDescent="0.25">
      <c r="A44" s="147"/>
      <c r="B44" s="138"/>
      <c r="C44" s="138"/>
      <c r="D44" s="138"/>
      <c r="E44" s="138"/>
      <c r="F44" s="147"/>
      <c r="G44" s="147"/>
      <c r="H44" s="147"/>
      <c r="I44" s="147"/>
      <c r="J44" s="147"/>
      <c r="K44" s="147"/>
      <c r="L44" s="151"/>
      <c r="M44" s="151"/>
      <c r="N44" s="151"/>
      <c r="O44" s="151"/>
      <c r="P44" s="151"/>
      <c r="Q44" s="138"/>
      <c r="R44" s="138"/>
      <c r="S44" s="138"/>
      <c r="T44" s="147"/>
      <c r="U44" s="138"/>
      <c r="V44" s="147"/>
      <c r="W44" s="138"/>
      <c r="X44" s="138"/>
      <c r="Y44" s="147"/>
      <c r="Z44" s="147"/>
      <c r="AA44" s="199" t="s">
        <v>742</v>
      </c>
      <c r="AB44" s="210">
        <v>1075</v>
      </c>
      <c r="AC44" s="151"/>
      <c r="AD44" s="147"/>
      <c r="AE44" s="210">
        <v>1075</v>
      </c>
      <c r="AF44" s="147"/>
      <c r="AG44" s="138"/>
      <c r="AH44" s="147"/>
      <c r="AI44" s="147"/>
      <c r="AJ44" s="138"/>
      <c r="AK44" s="138"/>
      <c r="AL44" s="138"/>
      <c r="AM44" s="138"/>
      <c r="AN44" s="138"/>
      <c r="AO44" s="138"/>
      <c r="AP44" s="138"/>
      <c r="AQ44" s="140"/>
      <c r="AR44" s="141"/>
      <c r="AS44" s="142"/>
      <c r="AT44" s="138"/>
      <c r="AU44" s="138"/>
      <c r="AV44" s="138"/>
      <c r="AW44" s="138"/>
      <c r="AX44" s="138"/>
      <c r="AY44" s="138"/>
      <c r="AZ44" s="138"/>
    </row>
    <row r="45" spans="1:52" ht="36" customHeight="1" x14ac:dyDescent="0.25">
      <c r="A45" s="147"/>
      <c r="B45" s="138"/>
      <c r="C45" s="138"/>
      <c r="D45" s="138"/>
      <c r="E45" s="138"/>
      <c r="F45" s="147"/>
      <c r="G45" s="147"/>
      <c r="H45" s="147"/>
      <c r="I45" s="147"/>
      <c r="J45" s="147"/>
      <c r="K45" s="147"/>
      <c r="L45" s="151"/>
      <c r="M45" s="151"/>
      <c r="N45" s="151"/>
      <c r="O45" s="151"/>
      <c r="P45" s="151"/>
      <c r="Q45" s="138"/>
      <c r="R45" s="138"/>
      <c r="S45" s="138"/>
      <c r="T45" s="147"/>
      <c r="U45" s="138"/>
      <c r="V45" s="147"/>
      <c r="W45" s="138"/>
      <c r="X45" s="138"/>
      <c r="Y45" s="147"/>
      <c r="Z45" s="147"/>
      <c r="AA45" s="199" t="s">
        <v>559</v>
      </c>
      <c r="AB45" s="201">
        <v>832.38583000000006</v>
      </c>
      <c r="AC45" s="151"/>
      <c r="AD45" s="147"/>
      <c r="AE45" s="201">
        <v>832.38583000000006</v>
      </c>
      <c r="AF45" s="147"/>
      <c r="AG45" s="138"/>
      <c r="AH45" s="147"/>
      <c r="AI45" s="147"/>
      <c r="AJ45" s="138"/>
      <c r="AK45" s="138"/>
      <c r="AL45" s="138"/>
      <c r="AM45" s="138"/>
      <c r="AN45" s="138"/>
      <c r="AO45" s="138"/>
      <c r="AP45" s="138"/>
      <c r="AQ45" s="140"/>
      <c r="AR45" s="141"/>
      <c r="AS45" s="142"/>
      <c r="AT45" s="138"/>
      <c r="AU45" s="138"/>
      <c r="AV45" s="138"/>
      <c r="AW45" s="138"/>
      <c r="AX45" s="138"/>
      <c r="AY45" s="138"/>
      <c r="AZ45" s="138"/>
    </row>
    <row r="46" spans="1:52" ht="30" customHeight="1" x14ac:dyDescent="0.25">
      <c r="A46" s="148"/>
      <c r="B46" s="139"/>
      <c r="C46" s="139"/>
      <c r="D46" s="139"/>
      <c r="E46" s="139"/>
      <c r="F46" s="148"/>
      <c r="G46" s="148"/>
      <c r="H46" s="148"/>
      <c r="I46" s="148"/>
      <c r="J46" s="148"/>
      <c r="K46" s="148"/>
      <c r="L46" s="152"/>
      <c r="M46" s="152"/>
      <c r="N46" s="152"/>
      <c r="O46" s="152"/>
      <c r="P46" s="152"/>
      <c r="Q46" s="139"/>
      <c r="R46" s="139"/>
      <c r="S46" s="139"/>
      <c r="T46" s="148"/>
      <c r="U46" s="139"/>
      <c r="V46" s="148"/>
      <c r="W46" s="139"/>
      <c r="X46" s="139"/>
      <c r="Y46" s="148"/>
      <c r="Z46" s="148"/>
      <c r="AA46" s="199" t="s">
        <v>460</v>
      </c>
      <c r="AB46" s="210">
        <v>1225</v>
      </c>
      <c r="AC46" s="152"/>
      <c r="AD46" s="148"/>
      <c r="AE46" s="210">
        <v>1225</v>
      </c>
      <c r="AF46" s="148"/>
      <c r="AG46" s="139"/>
      <c r="AH46" s="148"/>
      <c r="AI46" s="148"/>
      <c r="AJ46" s="139"/>
      <c r="AK46" s="139"/>
      <c r="AL46" s="139"/>
      <c r="AM46" s="139"/>
      <c r="AN46" s="139"/>
      <c r="AO46" s="139"/>
      <c r="AP46" s="139"/>
      <c r="AQ46" s="143"/>
      <c r="AR46" s="144"/>
      <c r="AS46" s="145"/>
      <c r="AT46" s="139"/>
      <c r="AU46" s="139"/>
      <c r="AV46" s="139"/>
      <c r="AW46" s="139"/>
      <c r="AX46" s="139"/>
      <c r="AY46" s="139"/>
      <c r="AZ46" s="139"/>
    </row>
    <row r="47" spans="1:52" ht="15.75" x14ac:dyDescent="0.25">
      <c r="A47" s="150">
        <v>10</v>
      </c>
      <c r="B47" s="137" t="s">
        <v>725</v>
      </c>
      <c r="C47" s="137" t="s">
        <v>456</v>
      </c>
      <c r="D47" s="137" t="s">
        <v>719</v>
      </c>
      <c r="E47" s="137" t="s">
        <v>435</v>
      </c>
      <c r="F47" s="150">
        <v>0</v>
      </c>
      <c r="G47" s="150">
        <v>0</v>
      </c>
      <c r="H47" s="150">
        <v>0</v>
      </c>
      <c r="I47" s="150">
        <v>0</v>
      </c>
      <c r="J47" s="150">
        <v>0</v>
      </c>
      <c r="K47" s="150">
        <v>0</v>
      </c>
      <c r="L47" s="159" t="s">
        <v>720</v>
      </c>
      <c r="M47" s="159" t="s">
        <v>680</v>
      </c>
      <c r="N47" s="159" t="s">
        <v>680</v>
      </c>
      <c r="O47" s="159" t="s">
        <v>680</v>
      </c>
      <c r="P47" s="159" t="s">
        <v>680</v>
      </c>
      <c r="Q47" s="137" t="s">
        <v>721</v>
      </c>
      <c r="R47" s="137" t="s">
        <v>611</v>
      </c>
      <c r="S47" s="137" t="s">
        <v>457</v>
      </c>
      <c r="T47" s="150">
        <v>844</v>
      </c>
      <c r="U47" s="137" t="s">
        <v>499</v>
      </c>
      <c r="V47" s="150">
        <v>844</v>
      </c>
      <c r="W47" s="137" t="s">
        <v>463</v>
      </c>
      <c r="X47" s="137" t="s">
        <v>463</v>
      </c>
      <c r="Y47" s="150">
        <v>2</v>
      </c>
      <c r="Z47" s="150">
        <v>2</v>
      </c>
      <c r="AA47" s="199" t="s">
        <v>458</v>
      </c>
      <c r="AB47" s="200">
        <v>829</v>
      </c>
      <c r="AC47" s="159" t="s">
        <v>435</v>
      </c>
      <c r="AD47" s="150">
        <v>0</v>
      </c>
      <c r="AE47" s="200">
        <v>829</v>
      </c>
      <c r="AF47" s="155">
        <v>818.673</v>
      </c>
      <c r="AG47" s="137" t="s">
        <v>464</v>
      </c>
      <c r="AH47" s="149">
        <v>966.03413999999998</v>
      </c>
      <c r="AI47" s="150">
        <v>0</v>
      </c>
      <c r="AJ47" s="137" t="s">
        <v>743</v>
      </c>
      <c r="AK47" s="137" t="s">
        <v>465</v>
      </c>
      <c r="AL47" s="137" t="s">
        <v>612</v>
      </c>
      <c r="AM47" s="137" t="s">
        <v>613</v>
      </c>
      <c r="AN47" s="137" t="s">
        <v>501</v>
      </c>
      <c r="AO47" s="137" t="s">
        <v>614</v>
      </c>
      <c r="AP47" s="137" t="s">
        <v>435</v>
      </c>
      <c r="AQ47" s="137" t="s">
        <v>435</v>
      </c>
      <c r="AR47" s="137"/>
      <c r="AS47" s="137"/>
      <c r="AT47" s="137" t="s">
        <v>501</v>
      </c>
      <c r="AU47" s="137" t="s">
        <v>536</v>
      </c>
      <c r="AV47" s="137" t="s">
        <v>501</v>
      </c>
      <c r="AW47" s="137" t="s">
        <v>501</v>
      </c>
      <c r="AX47" s="137" t="s">
        <v>508</v>
      </c>
      <c r="AY47" s="137" t="s">
        <v>435</v>
      </c>
      <c r="AZ47" s="137" t="s">
        <v>435</v>
      </c>
    </row>
    <row r="48" spans="1:52" ht="15.75" customHeight="1" x14ac:dyDescent="0.25">
      <c r="A48" s="148"/>
      <c r="B48" s="139"/>
      <c r="C48" s="139"/>
      <c r="D48" s="139"/>
      <c r="E48" s="139"/>
      <c r="F48" s="148"/>
      <c r="G48" s="148"/>
      <c r="H48" s="148"/>
      <c r="I48" s="148"/>
      <c r="J48" s="148"/>
      <c r="K48" s="148"/>
      <c r="L48" s="152"/>
      <c r="M48" s="152"/>
      <c r="N48" s="152"/>
      <c r="O48" s="152"/>
      <c r="P48" s="152"/>
      <c r="Q48" s="139"/>
      <c r="R48" s="139"/>
      <c r="S48" s="139"/>
      <c r="T48" s="148"/>
      <c r="U48" s="139"/>
      <c r="V48" s="148"/>
      <c r="W48" s="139"/>
      <c r="X48" s="139"/>
      <c r="Y48" s="148"/>
      <c r="Z48" s="148"/>
      <c r="AA48" s="199" t="s">
        <v>464</v>
      </c>
      <c r="AB48" s="203">
        <v>818.673</v>
      </c>
      <c r="AC48" s="152"/>
      <c r="AD48" s="148"/>
      <c r="AE48" s="203">
        <v>818.673</v>
      </c>
      <c r="AF48" s="148"/>
      <c r="AG48" s="139"/>
      <c r="AH48" s="148"/>
      <c r="AI48" s="148"/>
      <c r="AJ48" s="139"/>
      <c r="AK48" s="139"/>
      <c r="AL48" s="139"/>
      <c r="AM48" s="139"/>
      <c r="AN48" s="139"/>
      <c r="AO48" s="139"/>
      <c r="AP48" s="139"/>
      <c r="AQ48" s="143"/>
      <c r="AR48" s="144"/>
      <c r="AS48" s="145"/>
      <c r="AT48" s="139"/>
      <c r="AU48" s="139"/>
      <c r="AV48" s="139"/>
      <c r="AW48" s="139"/>
      <c r="AX48" s="139"/>
      <c r="AY48" s="139"/>
      <c r="AZ48" s="139"/>
    </row>
    <row r="49" spans="1:52" ht="15.75" x14ac:dyDescent="0.25">
      <c r="A49" s="150">
        <v>11</v>
      </c>
      <c r="B49" s="137" t="s">
        <v>725</v>
      </c>
      <c r="C49" s="137" t="s">
        <v>456</v>
      </c>
      <c r="D49" s="137" t="s">
        <v>719</v>
      </c>
      <c r="E49" s="137" t="s">
        <v>435</v>
      </c>
      <c r="F49" s="150">
        <v>0</v>
      </c>
      <c r="G49" s="150">
        <v>0</v>
      </c>
      <c r="H49" s="150">
        <v>0</v>
      </c>
      <c r="I49" s="150">
        <v>0</v>
      </c>
      <c r="J49" s="150">
        <v>0</v>
      </c>
      <c r="K49" s="150">
        <v>0</v>
      </c>
      <c r="L49" s="159" t="s">
        <v>720</v>
      </c>
      <c r="M49" s="159" t="s">
        <v>680</v>
      </c>
      <c r="N49" s="159" t="s">
        <v>680</v>
      </c>
      <c r="O49" s="159" t="s">
        <v>680</v>
      </c>
      <c r="P49" s="159" t="s">
        <v>680</v>
      </c>
      <c r="Q49" s="137" t="s">
        <v>721</v>
      </c>
      <c r="R49" s="137" t="s">
        <v>462</v>
      </c>
      <c r="S49" s="137" t="s">
        <v>457</v>
      </c>
      <c r="T49" s="149">
        <v>465.20602000000002</v>
      </c>
      <c r="U49" s="137"/>
      <c r="V49" s="149">
        <v>465.20602000000002</v>
      </c>
      <c r="W49" s="137" t="s">
        <v>463</v>
      </c>
      <c r="X49" s="137" t="s">
        <v>463</v>
      </c>
      <c r="Y49" s="150">
        <v>2</v>
      </c>
      <c r="Z49" s="150">
        <v>2</v>
      </c>
      <c r="AA49" s="199" t="s">
        <v>466</v>
      </c>
      <c r="AB49" s="205">
        <v>465.14</v>
      </c>
      <c r="AC49" s="159" t="s">
        <v>435</v>
      </c>
      <c r="AD49" s="150">
        <v>0</v>
      </c>
      <c r="AE49" s="205">
        <v>465.14</v>
      </c>
      <c r="AF49" s="154">
        <v>463.03390000000002</v>
      </c>
      <c r="AG49" s="137" t="s">
        <v>464</v>
      </c>
      <c r="AH49" s="153">
        <v>546.38</v>
      </c>
      <c r="AI49" s="153">
        <v>546.38</v>
      </c>
      <c r="AJ49" s="137" t="s">
        <v>744</v>
      </c>
      <c r="AK49" s="137" t="s">
        <v>465</v>
      </c>
      <c r="AL49" s="137" t="s">
        <v>565</v>
      </c>
      <c r="AM49" s="137" t="s">
        <v>566</v>
      </c>
      <c r="AN49" s="137" t="s">
        <v>567</v>
      </c>
      <c r="AO49" s="137" t="s">
        <v>568</v>
      </c>
      <c r="AP49" s="137" t="s">
        <v>435</v>
      </c>
      <c r="AQ49" s="137" t="s">
        <v>435</v>
      </c>
      <c r="AR49" s="137"/>
      <c r="AS49" s="137"/>
      <c r="AT49" s="137" t="s">
        <v>501</v>
      </c>
      <c r="AU49" s="137" t="s">
        <v>569</v>
      </c>
      <c r="AV49" s="137" t="s">
        <v>501</v>
      </c>
      <c r="AW49" s="137" t="s">
        <v>569</v>
      </c>
      <c r="AX49" s="137" t="s">
        <v>745</v>
      </c>
      <c r="AY49" s="137" t="s">
        <v>435</v>
      </c>
      <c r="AZ49" s="137" t="s">
        <v>435</v>
      </c>
    </row>
    <row r="50" spans="1:52" ht="15.75" customHeight="1" x14ac:dyDescent="0.25">
      <c r="A50" s="148"/>
      <c r="B50" s="139"/>
      <c r="C50" s="139"/>
      <c r="D50" s="139"/>
      <c r="E50" s="139"/>
      <c r="F50" s="148"/>
      <c r="G50" s="148"/>
      <c r="H50" s="148"/>
      <c r="I50" s="148"/>
      <c r="J50" s="148"/>
      <c r="K50" s="148"/>
      <c r="L50" s="152"/>
      <c r="M50" s="152"/>
      <c r="N50" s="152"/>
      <c r="O50" s="152"/>
      <c r="P50" s="152"/>
      <c r="Q50" s="139"/>
      <c r="R50" s="139"/>
      <c r="S50" s="139"/>
      <c r="T50" s="148"/>
      <c r="U50" s="139"/>
      <c r="V50" s="148"/>
      <c r="W50" s="139"/>
      <c r="X50" s="139"/>
      <c r="Y50" s="148"/>
      <c r="Z50" s="148"/>
      <c r="AA50" s="199" t="s">
        <v>464</v>
      </c>
      <c r="AB50" s="211">
        <v>463.03390000000002</v>
      </c>
      <c r="AC50" s="152"/>
      <c r="AD50" s="148"/>
      <c r="AE50" s="211">
        <v>463.03390000000002</v>
      </c>
      <c r="AF50" s="148"/>
      <c r="AG50" s="139"/>
      <c r="AH50" s="148"/>
      <c r="AI50" s="148"/>
      <c r="AJ50" s="139"/>
      <c r="AK50" s="139"/>
      <c r="AL50" s="139"/>
      <c r="AM50" s="139"/>
      <c r="AN50" s="139"/>
      <c r="AO50" s="139"/>
      <c r="AP50" s="139"/>
      <c r="AQ50" s="143"/>
      <c r="AR50" s="144"/>
      <c r="AS50" s="145"/>
      <c r="AT50" s="139"/>
      <c r="AU50" s="139"/>
      <c r="AV50" s="139"/>
      <c r="AW50" s="139"/>
      <c r="AX50" s="139"/>
      <c r="AY50" s="139"/>
      <c r="AZ50" s="139"/>
    </row>
    <row r="51" spans="1:52" ht="15.75" x14ac:dyDescent="0.25">
      <c r="A51" s="150">
        <v>12</v>
      </c>
      <c r="B51" s="137" t="s">
        <v>725</v>
      </c>
      <c r="C51" s="137" t="s">
        <v>456</v>
      </c>
      <c r="D51" s="137" t="s">
        <v>719</v>
      </c>
      <c r="E51" s="137" t="s">
        <v>435</v>
      </c>
      <c r="F51" s="150">
        <v>0</v>
      </c>
      <c r="G51" s="150">
        <v>0</v>
      </c>
      <c r="H51" s="150">
        <v>0</v>
      </c>
      <c r="I51" s="150">
        <v>0</v>
      </c>
      <c r="J51" s="150">
        <v>0</v>
      </c>
      <c r="K51" s="150">
        <v>0</v>
      </c>
      <c r="L51" s="159" t="s">
        <v>720</v>
      </c>
      <c r="M51" s="159" t="s">
        <v>680</v>
      </c>
      <c r="N51" s="159" t="s">
        <v>680</v>
      </c>
      <c r="O51" s="159" t="s">
        <v>680</v>
      </c>
      <c r="P51" s="159" t="s">
        <v>680</v>
      </c>
      <c r="Q51" s="137" t="s">
        <v>721</v>
      </c>
      <c r="R51" s="137" t="s">
        <v>746</v>
      </c>
      <c r="S51" s="137" t="s">
        <v>457</v>
      </c>
      <c r="T51" s="149">
        <v>265.22473000000002</v>
      </c>
      <c r="U51" s="137" t="s">
        <v>499</v>
      </c>
      <c r="V51" s="149">
        <v>265.22473000000002</v>
      </c>
      <c r="W51" s="137" t="s">
        <v>520</v>
      </c>
      <c r="X51" s="137" t="s">
        <v>520</v>
      </c>
      <c r="Y51" s="150">
        <v>3</v>
      </c>
      <c r="Z51" s="150">
        <v>3</v>
      </c>
      <c r="AA51" s="199" t="s">
        <v>458</v>
      </c>
      <c r="AB51" s="200">
        <v>270</v>
      </c>
      <c r="AC51" s="159" t="s">
        <v>435</v>
      </c>
      <c r="AD51" s="150">
        <v>0</v>
      </c>
      <c r="AE51" s="200">
        <v>270</v>
      </c>
      <c r="AF51" s="150">
        <v>264</v>
      </c>
      <c r="AG51" s="137" t="s">
        <v>460</v>
      </c>
      <c r="AH51" s="146">
        <v>316.8</v>
      </c>
      <c r="AI51" s="146">
        <v>316.8</v>
      </c>
      <c r="AJ51" s="137"/>
      <c r="AK51" s="137" t="s">
        <v>459</v>
      </c>
      <c r="AL51" s="137" t="s">
        <v>570</v>
      </c>
      <c r="AM51" s="137" t="s">
        <v>532</v>
      </c>
      <c r="AN51" s="137" t="s">
        <v>532</v>
      </c>
      <c r="AO51" s="137" t="s">
        <v>532</v>
      </c>
      <c r="AP51" s="137" t="s">
        <v>435</v>
      </c>
      <c r="AQ51" s="137" t="s">
        <v>435</v>
      </c>
      <c r="AR51" s="137"/>
      <c r="AS51" s="137"/>
      <c r="AT51" s="137" t="s">
        <v>515</v>
      </c>
      <c r="AU51" s="137" t="s">
        <v>564</v>
      </c>
      <c r="AV51" s="137" t="s">
        <v>517</v>
      </c>
      <c r="AW51" s="137" t="s">
        <v>517</v>
      </c>
      <c r="AX51" s="137" t="s">
        <v>747</v>
      </c>
      <c r="AY51" s="137" t="s">
        <v>435</v>
      </c>
      <c r="AZ51" s="137" t="s">
        <v>435</v>
      </c>
    </row>
    <row r="52" spans="1:52" ht="15.75" customHeight="1" x14ac:dyDescent="0.25">
      <c r="A52" s="147"/>
      <c r="B52" s="138"/>
      <c r="C52" s="138"/>
      <c r="D52" s="138"/>
      <c r="E52" s="138"/>
      <c r="F52" s="147"/>
      <c r="G52" s="147"/>
      <c r="H52" s="147"/>
      <c r="I52" s="147"/>
      <c r="J52" s="147"/>
      <c r="K52" s="147"/>
      <c r="L52" s="151"/>
      <c r="M52" s="151"/>
      <c r="N52" s="151"/>
      <c r="O52" s="151"/>
      <c r="P52" s="151"/>
      <c r="Q52" s="138"/>
      <c r="R52" s="138"/>
      <c r="S52" s="138"/>
      <c r="T52" s="147"/>
      <c r="U52" s="138"/>
      <c r="V52" s="147"/>
      <c r="W52" s="138"/>
      <c r="X52" s="138"/>
      <c r="Y52" s="147"/>
      <c r="Z52" s="147"/>
      <c r="AA52" s="199" t="s">
        <v>460</v>
      </c>
      <c r="AB52" s="200">
        <v>264</v>
      </c>
      <c r="AC52" s="151"/>
      <c r="AD52" s="147"/>
      <c r="AE52" s="200">
        <v>264</v>
      </c>
      <c r="AF52" s="147"/>
      <c r="AG52" s="138"/>
      <c r="AH52" s="147"/>
      <c r="AI52" s="147"/>
      <c r="AJ52" s="138"/>
      <c r="AK52" s="138"/>
      <c r="AL52" s="138"/>
      <c r="AM52" s="138"/>
      <c r="AN52" s="138"/>
      <c r="AO52" s="138"/>
      <c r="AP52" s="138"/>
      <c r="AQ52" s="140"/>
      <c r="AR52" s="141"/>
      <c r="AS52" s="142"/>
      <c r="AT52" s="138"/>
      <c r="AU52" s="138"/>
      <c r="AV52" s="138"/>
      <c r="AW52" s="138"/>
      <c r="AX52" s="138"/>
      <c r="AY52" s="138"/>
      <c r="AZ52" s="138"/>
    </row>
    <row r="53" spans="1:52" ht="15.75" x14ac:dyDescent="0.25">
      <c r="A53" s="148"/>
      <c r="B53" s="139"/>
      <c r="C53" s="139"/>
      <c r="D53" s="139"/>
      <c r="E53" s="139"/>
      <c r="F53" s="148"/>
      <c r="G53" s="148"/>
      <c r="H53" s="148"/>
      <c r="I53" s="148"/>
      <c r="J53" s="148"/>
      <c r="K53" s="148"/>
      <c r="L53" s="152"/>
      <c r="M53" s="152"/>
      <c r="N53" s="152"/>
      <c r="O53" s="152"/>
      <c r="P53" s="152"/>
      <c r="Q53" s="139"/>
      <c r="R53" s="139"/>
      <c r="S53" s="139"/>
      <c r="T53" s="148"/>
      <c r="U53" s="139"/>
      <c r="V53" s="148"/>
      <c r="W53" s="139"/>
      <c r="X53" s="139"/>
      <c r="Y53" s="148"/>
      <c r="Z53" s="148"/>
      <c r="AA53" s="199" t="s">
        <v>748</v>
      </c>
      <c r="AB53" s="200">
        <v>290</v>
      </c>
      <c r="AC53" s="152"/>
      <c r="AD53" s="148"/>
      <c r="AE53" s="200">
        <v>290</v>
      </c>
      <c r="AF53" s="148"/>
      <c r="AG53" s="139"/>
      <c r="AH53" s="148"/>
      <c r="AI53" s="148"/>
      <c r="AJ53" s="139"/>
      <c r="AK53" s="139"/>
      <c r="AL53" s="139"/>
      <c r="AM53" s="139"/>
      <c r="AN53" s="139"/>
      <c r="AO53" s="139"/>
      <c r="AP53" s="139"/>
      <c r="AQ53" s="143"/>
      <c r="AR53" s="144"/>
      <c r="AS53" s="145"/>
      <c r="AT53" s="139"/>
      <c r="AU53" s="139"/>
      <c r="AV53" s="139"/>
      <c r="AW53" s="139"/>
      <c r="AX53" s="139"/>
      <c r="AY53" s="139"/>
      <c r="AZ53" s="139"/>
    </row>
    <row r="54" spans="1:52" ht="15" x14ac:dyDescent="0.25">
      <c r="A54" s="69"/>
      <c r="B54" s="69"/>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row>
    <row r="55" spans="1:52" ht="11.45" customHeight="1" x14ac:dyDescent="0.25">
      <c r="A55" s="69"/>
      <c r="B55" s="69"/>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row>
    <row r="56" spans="1:52" ht="11.45" customHeight="1" x14ac:dyDescent="0.25">
      <c r="A56" s="69"/>
      <c r="B56" s="69"/>
      <c r="C56" s="69"/>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row>
    <row r="57" spans="1:52" ht="11.45" customHeight="1" x14ac:dyDescent="0.25">
      <c r="A57" s="69"/>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69"/>
      <c r="AY57" s="69"/>
      <c r="AZ57" s="69"/>
    </row>
    <row r="58" spans="1:52" ht="11.45" customHeight="1" x14ac:dyDescent="0.25">
      <c r="A58" s="69"/>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9"/>
      <c r="AL58" s="69"/>
      <c r="AM58" s="69"/>
      <c r="AN58" s="69"/>
      <c r="AO58" s="69"/>
      <c r="AP58" s="69"/>
      <c r="AQ58" s="69"/>
      <c r="AR58" s="69"/>
      <c r="AS58" s="69"/>
      <c r="AT58" s="69"/>
      <c r="AU58" s="69"/>
      <c r="AV58" s="69"/>
      <c r="AW58" s="69"/>
      <c r="AX58" s="69"/>
      <c r="AY58" s="69"/>
      <c r="AZ58" s="69"/>
    </row>
    <row r="59" spans="1:52" ht="11.45" customHeight="1" x14ac:dyDescent="0.25">
      <c r="A59" s="69"/>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69"/>
      <c r="AY59" s="69"/>
      <c r="AZ59" s="69"/>
    </row>
    <row r="60" spans="1:52" ht="11.45" customHeight="1" x14ac:dyDescent="0.25">
      <c r="A60" s="69"/>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row>
    <row r="61" spans="1:52" ht="11.45" customHeight="1" x14ac:dyDescent="0.25">
      <c r="A61" s="69"/>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row>
    <row r="62" spans="1:52" ht="11.45" customHeight="1" x14ac:dyDescent="0.25">
      <c r="A62" s="69"/>
      <c r="B62" s="69"/>
      <c r="C62" s="69"/>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69"/>
      <c r="AH62" s="69"/>
      <c r="AI62" s="69"/>
      <c r="AJ62" s="69"/>
      <c r="AK62" s="69"/>
      <c r="AL62" s="69"/>
      <c r="AM62" s="69"/>
      <c r="AN62" s="69"/>
      <c r="AO62" s="69"/>
      <c r="AP62" s="69"/>
      <c r="AQ62" s="69"/>
      <c r="AR62" s="69"/>
      <c r="AS62" s="69"/>
      <c r="AT62" s="69"/>
      <c r="AU62" s="69"/>
      <c r="AV62" s="69"/>
      <c r="AW62" s="69"/>
      <c r="AX62" s="69"/>
      <c r="AY62" s="69"/>
      <c r="AZ62" s="69"/>
    </row>
    <row r="63" spans="1:52" ht="11.45" customHeight="1" x14ac:dyDescent="0.25">
      <c r="A63" s="69"/>
      <c r="B63" s="69"/>
      <c r="C63" s="69"/>
      <c r="D63" s="69"/>
      <c r="E63" s="69"/>
      <c r="F63" s="69"/>
      <c r="G63" s="69"/>
      <c r="H63" s="69"/>
      <c r="I63" s="69"/>
      <c r="J63" s="69"/>
      <c r="K63" s="69"/>
      <c r="L63" s="69"/>
      <c r="M63" s="69"/>
      <c r="N63" s="69"/>
      <c r="O63" s="69"/>
      <c r="P63" s="69"/>
      <c r="Q63" s="69"/>
      <c r="R63" s="69"/>
      <c r="S63" s="69"/>
      <c r="T63" s="69"/>
      <c r="U63" s="69"/>
      <c r="V63" s="69"/>
      <c r="W63" s="69"/>
      <c r="X63" s="69"/>
      <c r="Y63" s="69"/>
      <c r="Z63" s="69"/>
      <c r="AA63" s="69"/>
      <c r="AB63" s="69"/>
      <c r="AC63" s="69"/>
      <c r="AD63" s="69"/>
      <c r="AE63" s="69"/>
      <c r="AF63" s="69"/>
      <c r="AG63" s="69"/>
      <c r="AH63" s="69"/>
      <c r="AI63" s="69"/>
      <c r="AJ63" s="69"/>
      <c r="AK63" s="69"/>
      <c r="AL63" s="69"/>
      <c r="AM63" s="69"/>
      <c r="AN63" s="69"/>
      <c r="AO63" s="69"/>
      <c r="AP63" s="69"/>
      <c r="AQ63" s="69"/>
      <c r="AR63" s="69"/>
      <c r="AS63" s="69"/>
      <c r="AT63" s="69"/>
      <c r="AU63" s="69"/>
      <c r="AV63" s="69"/>
      <c r="AW63" s="69"/>
      <c r="AX63" s="69"/>
      <c r="AY63" s="69"/>
      <c r="AZ63" s="69"/>
    </row>
    <row r="64" spans="1:52" ht="11.45" customHeight="1" x14ac:dyDescent="0.25">
      <c r="A64" s="69"/>
      <c r="B64" s="69"/>
      <c r="C64" s="69"/>
      <c r="D64" s="69"/>
      <c r="E64" s="69"/>
      <c r="F64" s="69"/>
      <c r="G64" s="69"/>
      <c r="H64" s="69"/>
      <c r="I64" s="69"/>
      <c r="J64" s="69"/>
      <c r="K64" s="69"/>
      <c r="L64" s="69"/>
      <c r="M64" s="69"/>
      <c r="N64" s="69"/>
      <c r="O64" s="69"/>
      <c r="P64" s="69"/>
      <c r="Q64" s="69"/>
      <c r="R64" s="69"/>
      <c r="S64" s="69"/>
      <c r="T64" s="69"/>
      <c r="U64" s="69"/>
      <c r="V64" s="69"/>
      <c r="W64" s="69"/>
      <c r="X64" s="69"/>
      <c r="Y64" s="69"/>
      <c r="Z64" s="69"/>
      <c r="AA64" s="69"/>
      <c r="AB64" s="69"/>
      <c r="AC64" s="69"/>
      <c r="AD64" s="69"/>
      <c r="AE64" s="69"/>
      <c r="AF64" s="69"/>
      <c r="AG64" s="69"/>
      <c r="AH64" s="69"/>
      <c r="AI64" s="69"/>
      <c r="AJ64" s="69"/>
      <c r="AK64" s="69"/>
      <c r="AL64" s="69"/>
      <c r="AM64" s="69"/>
      <c r="AN64" s="69"/>
      <c r="AO64" s="69"/>
      <c r="AP64" s="69"/>
      <c r="AQ64" s="69"/>
      <c r="AR64" s="69"/>
      <c r="AS64" s="69"/>
      <c r="AT64" s="69"/>
      <c r="AU64" s="69"/>
      <c r="AV64" s="69"/>
      <c r="AW64" s="69"/>
      <c r="AX64" s="69"/>
      <c r="AY64" s="69"/>
      <c r="AZ64" s="69"/>
    </row>
    <row r="65" spans="1:52" ht="11.45" customHeight="1" x14ac:dyDescent="0.25">
      <c r="A65" s="69"/>
      <c r="B65" s="69"/>
      <c r="C65" s="69"/>
      <c r="D65" s="69"/>
      <c r="E65" s="69"/>
      <c r="F65" s="69"/>
      <c r="G65" s="69"/>
      <c r="H65" s="69"/>
      <c r="I65" s="69"/>
      <c r="J65" s="69"/>
      <c r="K65" s="69"/>
      <c r="L65" s="69"/>
      <c r="M65" s="69"/>
      <c r="N65" s="69"/>
      <c r="O65" s="69"/>
      <c r="P65" s="69"/>
      <c r="Q65" s="69"/>
      <c r="R65" s="69"/>
      <c r="S65" s="69"/>
      <c r="T65" s="69"/>
      <c r="U65" s="69"/>
      <c r="V65" s="69"/>
      <c r="W65" s="69"/>
      <c r="X65" s="69"/>
      <c r="Y65" s="69"/>
      <c r="Z65" s="69"/>
      <c r="AA65" s="69"/>
      <c r="AB65" s="69"/>
      <c r="AC65" s="69"/>
      <c r="AD65" s="69"/>
      <c r="AE65" s="69"/>
      <c r="AF65" s="69"/>
      <c r="AG65" s="69"/>
      <c r="AH65" s="69"/>
      <c r="AI65" s="69"/>
      <c r="AJ65" s="69"/>
      <c r="AK65" s="69"/>
      <c r="AL65" s="69"/>
      <c r="AM65" s="69"/>
      <c r="AN65" s="69"/>
      <c r="AO65" s="69"/>
      <c r="AP65" s="69"/>
      <c r="AQ65" s="69"/>
      <c r="AR65" s="69"/>
      <c r="AS65" s="69"/>
      <c r="AT65" s="69"/>
      <c r="AU65" s="69"/>
      <c r="AV65" s="69"/>
      <c r="AW65" s="69"/>
      <c r="AX65" s="69"/>
      <c r="AY65" s="69"/>
      <c r="AZ65" s="69"/>
    </row>
    <row r="66" spans="1:52" ht="11.45" customHeight="1" x14ac:dyDescent="0.25">
      <c r="A66" s="69"/>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c r="AO66" s="69"/>
      <c r="AP66" s="69"/>
      <c r="AQ66" s="69"/>
      <c r="AR66" s="69"/>
      <c r="AS66" s="69"/>
      <c r="AT66" s="69"/>
      <c r="AU66" s="69"/>
      <c r="AV66" s="69"/>
      <c r="AW66" s="69"/>
      <c r="AX66" s="69"/>
      <c r="AY66" s="69"/>
      <c r="AZ66" s="69"/>
    </row>
    <row r="67" spans="1:52" ht="11.45" customHeight="1" x14ac:dyDescent="0.25">
      <c r="A67" s="69"/>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c r="AI67" s="69"/>
      <c r="AJ67" s="69"/>
      <c r="AK67" s="69"/>
      <c r="AL67" s="69"/>
      <c r="AM67" s="69"/>
      <c r="AN67" s="69"/>
      <c r="AO67" s="69"/>
      <c r="AP67" s="69"/>
      <c r="AQ67" s="69"/>
      <c r="AR67" s="69"/>
      <c r="AS67" s="69"/>
      <c r="AT67" s="69"/>
      <c r="AU67" s="69"/>
      <c r="AV67" s="69"/>
      <c r="AW67" s="69"/>
      <c r="AX67" s="69"/>
      <c r="AY67" s="69"/>
      <c r="AZ67" s="69"/>
    </row>
    <row r="68" spans="1:52" ht="11.45" customHeight="1" x14ac:dyDescent="0.25">
      <c r="A68" s="69"/>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69"/>
      <c r="AL68" s="69"/>
      <c r="AM68" s="69"/>
      <c r="AN68" s="69"/>
      <c r="AO68" s="69"/>
      <c r="AP68" s="69"/>
      <c r="AQ68" s="69"/>
      <c r="AR68" s="69"/>
      <c r="AS68" s="69"/>
      <c r="AT68" s="69"/>
      <c r="AU68" s="69"/>
      <c r="AV68" s="69"/>
      <c r="AW68" s="69"/>
      <c r="AX68" s="69"/>
      <c r="AY68" s="69"/>
      <c r="AZ68" s="69"/>
    </row>
    <row r="69" spans="1:52" ht="11.45" customHeight="1" x14ac:dyDescent="0.25">
      <c r="A69" s="69"/>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69"/>
      <c r="AB69" s="69"/>
      <c r="AC69" s="69"/>
      <c r="AD69" s="69"/>
      <c r="AE69" s="69"/>
      <c r="AF69" s="69"/>
      <c r="AG69" s="69"/>
      <c r="AH69" s="69"/>
      <c r="AI69" s="69"/>
      <c r="AJ69" s="69"/>
      <c r="AK69" s="69"/>
      <c r="AL69" s="69"/>
      <c r="AM69" s="69"/>
      <c r="AN69" s="69"/>
      <c r="AO69" s="69"/>
      <c r="AP69" s="69"/>
      <c r="AQ69" s="69"/>
      <c r="AR69" s="69"/>
      <c r="AS69" s="69"/>
      <c r="AT69" s="69"/>
      <c r="AU69" s="69"/>
      <c r="AV69" s="69"/>
      <c r="AW69" s="69"/>
      <c r="AX69" s="69"/>
      <c r="AY69" s="69"/>
      <c r="AZ69" s="69"/>
    </row>
    <row r="70" spans="1:52" ht="11.45" customHeight="1" x14ac:dyDescent="0.25">
      <c r="A70" s="69"/>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9"/>
      <c r="AL70" s="69"/>
      <c r="AM70" s="69"/>
      <c r="AN70" s="69"/>
      <c r="AO70" s="69"/>
      <c r="AP70" s="69"/>
      <c r="AQ70" s="69"/>
      <c r="AR70" s="69"/>
      <c r="AS70" s="69"/>
      <c r="AT70" s="69"/>
      <c r="AU70" s="69"/>
      <c r="AV70" s="69"/>
      <c r="AW70" s="69"/>
      <c r="AX70" s="69"/>
      <c r="AY70" s="69"/>
      <c r="AZ70" s="69"/>
    </row>
    <row r="71" spans="1:52" ht="11.45" customHeight="1" x14ac:dyDescent="0.25">
      <c r="A71" s="69"/>
      <c r="B71" s="69"/>
      <c r="C71" s="69"/>
      <c r="D71" s="69"/>
      <c r="E71" s="69"/>
      <c r="F71" s="69"/>
      <c r="G71" s="69"/>
      <c r="H71" s="69"/>
      <c r="I71" s="69"/>
      <c r="J71" s="69"/>
      <c r="K71" s="69"/>
      <c r="L71" s="69"/>
      <c r="M71" s="69"/>
      <c r="N71" s="69"/>
      <c r="O71" s="69"/>
      <c r="P71" s="69"/>
      <c r="Q71" s="69"/>
      <c r="R71" s="69"/>
      <c r="S71" s="69"/>
      <c r="T71" s="69"/>
      <c r="U71" s="69"/>
      <c r="V71" s="69"/>
      <c r="W71" s="69"/>
      <c r="X71" s="69"/>
      <c r="Y71" s="69"/>
      <c r="Z71" s="69"/>
      <c r="AA71" s="69"/>
      <c r="AB71" s="69"/>
      <c r="AC71" s="69"/>
      <c r="AD71" s="69"/>
      <c r="AE71" s="69"/>
      <c r="AF71" s="69"/>
      <c r="AG71" s="69"/>
      <c r="AH71" s="69"/>
      <c r="AI71" s="69"/>
      <c r="AJ71" s="69"/>
      <c r="AK71" s="69"/>
      <c r="AL71" s="69"/>
      <c r="AM71" s="69"/>
      <c r="AN71" s="69"/>
      <c r="AO71" s="69"/>
      <c r="AP71" s="69"/>
      <c r="AQ71" s="69"/>
      <c r="AR71" s="69"/>
      <c r="AS71" s="69"/>
      <c r="AT71" s="69"/>
      <c r="AU71" s="69"/>
      <c r="AV71" s="69"/>
      <c r="AW71" s="69"/>
      <c r="AX71" s="69"/>
      <c r="AY71" s="69"/>
      <c r="AZ71" s="69"/>
    </row>
    <row r="72" spans="1:52" ht="11.45" customHeight="1" x14ac:dyDescent="0.25">
      <c r="A72" s="69"/>
      <c r="B72" s="69"/>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9"/>
      <c r="AL72" s="69"/>
      <c r="AM72" s="69"/>
      <c r="AN72" s="69"/>
      <c r="AO72" s="69"/>
      <c r="AP72" s="69"/>
      <c r="AQ72" s="69"/>
      <c r="AR72" s="69"/>
      <c r="AS72" s="69"/>
      <c r="AT72" s="69"/>
      <c r="AU72" s="69"/>
      <c r="AV72" s="69"/>
      <c r="AW72" s="69"/>
      <c r="AX72" s="69"/>
      <c r="AY72" s="69"/>
      <c r="AZ72" s="69"/>
    </row>
    <row r="73" spans="1:52" ht="11.45" customHeight="1" x14ac:dyDescent="0.25">
      <c r="A73" s="69"/>
      <c r="B73" s="69"/>
      <c r="C73" s="69"/>
      <c r="D73" s="69"/>
      <c r="E73" s="69"/>
      <c r="F73" s="69"/>
      <c r="G73" s="69"/>
      <c r="H73" s="69"/>
      <c r="I73" s="69"/>
      <c r="J73" s="69"/>
      <c r="K73" s="69"/>
      <c r="L73" s="69"/>
      <c r="M73" s="69"/>
      <c r="N73" s="69"/>
      <c r="O73" s="69"/>
      <c r="P73" s="69"/>
      <c r="Q73" s="69"/>
      <c r="R73" s="69"/>
      <c r="S73" s="69"/>
      <c r="T73" s="69"/>
      <c r="U73" s="69"/>
      <c r="V73" s="69"/>
      <c r="W73" s="69"/>
      <c r="X73" s="69"/>
      <c r="Y73" s="69"/>
      <c r="Z73" s="69"/>
      <c r="AA73" s="69"/>
      <c r="AB73" s="69"/>
      <c r="AC73" s="69"/>
      <c r="AD73" s="69"/>
      <c r="AE73" s="69"/>
      <c r="AF73" s="69"/>
      <c r="AG73" s="69"/>
      <c r="AH73" s="69"/>
      <c r="AI73" s="69"/>
      <c r="AJ73" s="69"/>
      <c r="AK73" s="69"/>
      <c r="AL73" s="69"/>
      <c r="AM73" s="69"/>
      <c r="AN73" s="69"/>
      <c r="AO73" s="69"/>
      <c r="AP73" s="69"/>
      <c r="AQ73" s="69"/>
      <c r="AR73" s="69"/>
      <c r="AS73" s="69"/>
      <c r="AT73" s="69"/>
      <c r="AU73" s="69"/>
      <c r="AV73" s="69"/>
      <c r="AW73" s="69"/>
      <c r="AX73" s="69"/>
      <c r="AY73" s="69"/>
      <c r="AZ73" s="69"/>
    </row>
    <row r="74" spans="1:52" ht="11.45" customHeight="1" x14ac:dyDescent="0.25">
      <c r="A74" s="69"/>
      <c r="B74" s="69"/>
      <c r="C74" s="69"/>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69"/>
      <c r="AL74" s="69"/>
      <c r="AM74" s="69"/>
      <c r="AN74" s="69"/>
      <c r="AO74" s="69"/>
      <c r="AP74" s="69"/>
      <c r="AQ74" s="69"/>
      <c r="AR74" s="69"/>
      <c r="AS74" s="69"/>
      <c r="AT74" s="69"/>
      <c r="AU74" s="69"/>
      <c r="AV74" s="69"/>
      <c r="AW74" s="69"/>
      <c r="AX74" s="69"/>
      <c r="AY74" s="69"/>
      <c r="AZ74" s="69"/>
    </row>
    <row r="75" spans="1:52" ht="11.45" customHeight="1" x14ac:dyDescent="0.25">
      <c r="A75" s="69"/>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9"/>
      <c r="AL75" s="69"/>
      <c r="AM75" s="69"/>
      <c r="AN75" s="69"/>
      <c r="AO75" s="69"/>
      <c r="AP75" s="69"/>
      <c r="AQ75" s="69"/>
      <c r="AR75" s="69"/>
      <c r="AS75" s="69"/>
      <c r="AT75" s="69"/>
      <c r="AU75" s="69"/>
      <c r="AV75" s="69"/>
      <c r="AW75" s="69"/>
      <c r="AX75" s="69"/>
      <c r="AY75" s="69"/>
      <c r="AZ75" s="69"/>
    </row>
    <row r="76" spans="1:52" ht="11.45" customHeight="1" x14ac:dyDescent="0.25">
      <c r="A76" s="69"/>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69"/>
      <c r="AL76" s="69"/>
      <c r="AM76" s="69"/>
      <c r="AN76" s="69"/>
      <c r="AO76" s="69"/>
      <c r="AP76" s="69"/>
      <c r="AQ76" s="69"/>
      <c r="AR76" s="69"/>
      <c r="AS76" s="69"/>
      <c r="AT76" s="69"/>
      <c r="AU76" s="69"/>
      <c r="AV76" s="69"/>
      <c r="AW76" s="69"/>
      <c r="AX76" s="69"/>
      <c r="AY76" s="69"/>
      <c r="AZ76" s="69"/>
    </row>
    <row r="77" spans="1:52" ht="11.45" customHeight="1" x14ac:dyDescent="0.25">
      <c r="A77" s="69"/>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69"/>
      <c r="AS77" s="69"/>
      <c r="AT77" s="69"/>
      <c r="AU77" s="69"/>
      <c r="AV77" s="69"/>
      <c r="AW77" s="69"/>
      <c r="AX77" s="69"/>
      <c r="AY77" s="69"/>
      <c r="AZ77" s="69"/>
    </row>
    <row r="78" spans="1:52" ht="11.45" customHeight="1" x14ac:dyDescent="0.25">
      <c r="A78" s="69"/>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69"/>
      <c r="AL78" s="69"/>
      <c r="AM78" s="69"/>
      <c r="AN78" s="69"/>
      <c r="AO78" s="69"/>
      <c r="AP78" s="69"/>
      <c r="AQ78" s="69"/>
      <c r="AR78" s="69"/>
      <c r="AS78" s="69"/>
      <c r="AT78" s="69"/>
      <c r="AU78" s="69"/>
      <c r="AV78" s="69"/>
      <c r="AW78" s="69"/>
      <c r="AX78" s="69"/>
      <c r="AY78" s="69"/>
      <c r="AZ78" s="69"/>
    </row>
    <row r="79" spans="1:52" ht="11.45" customHeight="1" x14ac:dyDescent="0.25">
      <c r="A79" s="69"/>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69"/>
      <c r="AL79" s="69"/>
      <c r="AM79" s="69"/>
      <c r="AN79" s="69"/>
      <c r="AO79" s="69"/>
      <c r="AP79" s="69"/>
      <c r="AQ79" s="69"/>
      <c r="AR79" s="69"/>
      <c r="AS79" s="69"/>
      <c r="AT79" s="69"/>
      <c r="AU79" s="69"/>
      <c r="AV79" s="69"/>
      <c r="AW79" s="69"/>
      <c r="AX79" s="69"/>
      <c r="AY79" s="69"/>
      <c r="AZ79" s="69"/>
    </row>
    <row r="80" spans="1:52" ht="11.45" customHeight="1" x14ac:dyDescent="0.25">
      <c r="A80" s="69"/>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69"/>
      <c r="AL80" s="69"/>
      <c r="AM80" s="69"/>
      <c r="AN80" s="69"/>
      <c r="AO80" s="69"/>
      <c r="AP80" s="69"/>
      <c r="AQ80" s="69"/>
      <c r="AR80" s="69"/>
      <c r="AS80" s="69"/>
      <c r="AT80" s="69"/>
      <c r="AU80" s="69"/>
      <c r="AV80" s="69"/>
      <c r="AW80" s="69"/>
      <c r="AX80" s="69"/>
      <c r="AY80" s="69"/>
      <c r="AZ80" s="69"/>
    </row>
    <row r="81" spans="1:52" ht="11.45" customHeight="1" x14ac:dyDescent="0.25">
      <c r="A81" s="69"/>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69"/>
      <c r="AS81" s="69"/>
      <c r="AT81" s="69"/>
      <c r="AU81" s="69"/>
      <c r="AV81" s="69"/>
      <c r="AW81" s="69"/>
      <c r="AX81" s="69"/>
      <c r="AY81" s="69"/>
      <c r="AZ81" s="69"/>
    </row>
    <row r="82" spans="1:52" ht="11.45" customHeight="1" x14ac:dyDescent="0.25">
      <c r="A82" s="69"/>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O82" s="69"/>
      <c r="AP82" s="69"/>
      <c r="AQ82" s="69"/>
      <c r="AR82" s="69"/>
      <c r="AS82" s="69"/>
      <c r="AT82" s="69"/>
      <c r="AU82" s="69"/>
      <c r="AV82" s="69"/>
      <c r="AW82" s="69"/>
      <c r="AX82" s="69"/>
      <c r="AY82" s="69"/>
      <c r="AZ82" s="69"/>
    </row>
    <row r="83" spans="1:52" ht="11.45" customHeight="1" x14ac:dyDescent="0.25">
      <c r="A83" s="69"/>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69"/>
      <c r="AL83" s="69"/>
      <c r="AM83" s="69"/>
      <c r="AN83" s="69"/>
      <c r="AO83" s="69"/>
      <c r="AP83" s="69"/>
      <c r="AQ83" s="69"/>
      <c r="AR83" s="69"/>
      <c r="AS83" s="69"/>
      <c r="AT83" s="69"/>
      <c r="AU83" s="69"/>
      <c r="AV83" s="69"/>
      <c r="AW83" s="69"/>
      <c r="AX83" s="69"/>
      <c r="AY83" s="69"/>
      <c r="AZ83" s="69"/>
    </row>
    <row r="84" spans="1:52" ht="11.45" customHeight="1" x14ac:dyDescent="0.25">
      <c r="A84" s="69"/>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69"/>
      <c r="AQ84" s="69"/>
      <c r="AR84" s="69"/>
      <c r="AS84" s="69"/>
      <c r="AT84" s="69"/>
      <c r="AU84" s="69"/>
      <c r="AV84" s="69"/>
      <c r="AW84" s="69"/>
      <c r="AX84" s="69"/>
      <c r="AY84" s="69"/>
      <c r="AZ84" s="69"/>
    </row>
    <row r="85" spans="1:52" ht="11.45" customHeight="1" x14ac:dyDescent="0.25">
      <c r="A85" s="69"/>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69"/>
      <c r="AL85" s="69"/>
      <c r="AM85" s="69"/>
      <c r="AN85" s="69"/>
      <c r="AO85" s="69"/>
      <c r="AP85" s="69"/>
      <c r="AQ85" s="69"/>
      <c r="AR85" s="69"/>
      <c r="AS85" s="69"/>
      <c r="AT85" s="69"/>
      <c r="AU85" s="69"/>
      <c r="AV85" s="69"/>
      <c r="AW85" s="69"/>
      <c r="AX85" s="69"/>
      <c r="AY85" s="69"/>
      <c r="AZ85" s="69"/>
    </row>
    <row r="86" spans="1:52" ht="11.45" customHeight="1" x14ac:dyDescent="0.25">
      <c r="A86" s="69"/>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69"/>
      <c r="AL86" s="69"/>
      <c r="AM86" s="69"/>
      <c r="AN86" s="69"/>
      <c r="AO86" s="69"/>
      <c r="AP86" s="69"/>
      <c r="AQ86" s="69"/>
      <c r="AR86" s="69"/>
      <c r="AS86" s="69"/>
      <c r="AT86" s="69"/>
      <c r="AU86" s="69"/>
      <c r="AV86" s="69"/>
      <c r="AW86" s="69"/>
      <c r="AX86" s="69"/>
      <c r="AY86" s="69"/>
      <c r="AZ86" s="69"/>
    </row>
    <row r="87" spans="1:52" ht="11.45" customHeight="1" x14ac:dyDescent="0.25">
      <c r="A87" s="69"/>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69"/>
      <c r="AL87" s="69"/>
      <c r="AM87" s="69"/>
      <c r="AN87" s="69"/>
      <c r="AO87" s="69"/>
      <c r="AP87" s="69"/>
      <c r="AQ87" s="69"/>
      <c r="AR87" s="69"/>
      <c r="AS87" s="69"/>
      <c r="AT87" s="69"/>
      <c r="AU87" s="69"/>
      <c r="AV87" s="69"/>
      <c r="AW87" s="69"/>
      <c r="AX87" s="69"/>
      <c r="AY87" s="69"/>
      <c r="AZ87" s="69"/>
    </row>
    <row r="88" spans="1:52" ht="11.45" customHeight="1" x14ac:dyDescent="0.25">
      <c r="A88" s="69"/>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69"/>
      <c r="AL88" s="69"/>
      <c r="AM88" s="69"/>
      <c r="AN88" s="69"/>
      <c r="AO88" s="69"/>
      <c r="AP88" s="69"/>
      <c r="AQ88" s="69"/>
      <c r="AR88" s="69"/>
      <c r="AS88" s="69"/>
      <c r="AT88" s="69"/>
      <c r="AU88" s="69"/>
      <c r="AV88" s="69"/>
      <c r="AW88" s="69"/>
      <c r="AX88" s="69"/>
      <c r="AY88" s="69"/>
      <c r="AZ88" s="69"/>
    </row>
    <row r="89" spans="1:52" ht="11.45" customHeight="1" x14ac:dyDescent="0.25">
      <c r="A89" s="69"/>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69"/>
      <c r="AL89" s="69"/>
      <c r="AM89" s="69"/>
      <c r="AN89" s="69"/>
      <c r="AO89" s="69"/>
      <c r="AP89" s="69"/>
      <c r="AQ89" s="69"/>
      <c r="AR89" s="69"/>
      <c r="AS89" s="69"/>
      <c r="AT89" s="69"/>
      <c r="AU89" s="69"/>
      <c r="AV89" s="69"/>
      <c r="AW89" s="69"/>
      <c r="AX89" s="69"/>
      <c r="AY89" s="69"/>
      <c r="AZ89" s="69"/>
    </row>
    <row r="90" spans="1:52" ht="11.45" customHeight="1" x14ac:dyDescent="0.25">
      <c r="A90" s="69"/>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69"/>
      <c r="AL90" s="69"/>
      <c r="AM90" s="69"/>
      <c r="AN90" s="69"/>
      <c r="AO90" s="69"/>
      <c r="AP90" s="69"/>
      <c r="AQ90" s="69"/>
      <c r="AR90" s="69"/>
      <c r="AS90" s="69"/>
      <c r="AT90" s="69"/>
      <c r="AU90" s="69"/>
      <c r="AV90" s="69"/>
      <c r="AW90" s="69"/>
      <c r="AX90" s="69"/>
      <c r="AY90" s="69"/>
      <c r="AZ90" s="69"/>
    </row>
    <row r="91" spans="1:52" ht="11.45" customHeight="1" x14ac:dyDescent="0.25">
      <c r="A91" s="69"/>
      <c r="B91" s="69"/>
      <c r="C91" s="69"/>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R91" s="69"/>
      <c r="AS91" s="69"/>
      <c r="AT91" s="69"/>
      <c r="AU91" s="69"/>
      <c r="AV91" s="69"/>
      <c r="AW91" s="69"/>
      <c r="AX91" s="69"/>
      <c r="AY91" s="69"/>
      <c r="AZ91" s="69"/>
    </row>
    <row r="92" spans="1:52" ht="11.45" customHeight="1" x14ac:dyDescent="0.25">
      <c r="A92" s="69"/>
      <c r="B92" s="69"/>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69"/>
      <c r="AT92" s="69"/>
      <c r="AU92" s="69"/>
      <c r="AV92" s="69"/>
      <c r="AW92" s="69"/>
      <c r="AX92" s="69"/>
      <c r="AY92" s="69"/>
      <c r="AZ92" s="69"/>
    </row>
    <row r="93" spans="1:52" ht="11.45" customHeight="1" x14ac:dyDescent="0.25">
      <c r="A93" s="69"/>
      <c r="B93" s="69"/>
      <c r="C93" s="69"/>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row>
    <row r="94" spans="1:52" ht="11.45" customHeight="1" x14ac:dyDescent="0.25">
      <c r="A94" s="69"/>
      <c r="B94" s="69"/>
      <c r="C94" s="69"/>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9"/>
      <c r="AQ94" s="69"/>
      <c r="AR94" s="69"/>
      <c r="AS94" s="69"/>
      <c r="AT94" s="69"/>
      <c r="AU94" s="69"/>
      <c r="AV94" s="69"/>
      <c r="AW94" s="69"/>
      <c r="AX94" s="69"/>
      <c r="AY94" s="69"/>
      <c r="AZ94" s="69"/>
    </row>
    <row r="95" spans="1:52" ht="11.45" customHeight="1" x14ac:dyDescent="0.25">
      <c r="A95" s="69"/>
      <c r="B95" s="69"/>
      <c r="C95" s="69"/>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9"/>
      <c r="AQ95" s="69"/>
      <c r="AR95" s="69"/>
      <c r="AS95" s="69"/>
      <c r="AT95" s="69"/>
      <c r="AU95" s="69"/>
      <c r="AV95" s="69"/>
      <c r="AW95" s="69"/>
      <c r="AX95" s="69"/>
      <c r="AY95" s="69"/>
      <c r="AZ95" s="69"/>
    </row>
    <row r="96" spans="1:52" ht="11.45" customHeight="1" x14ac:dyDescent="0.25">
      <c r="A96" s="69"/>
      <c r="B96" s="69"/>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c r="AS96" s="69"/>
      <c r="AT96" s="69"/>
      <c r="AU96" s="69"/>
      <c r="AV96" s="69"/>
      <c r="AW96" s="69"/>
      <c r="AX96" s="69"/>
      <c r="AY96" s="69"/>
      <c r="AZ96" s="69"/>
    </row>
    <row r="97" spans="1:52" ht="11.45" customHeight="1" x14ac:dyDescent="0.25">
      <c r="A97" s="69"/>
      <c r="B97" s="69"/>
      <c r="C97" s="69"/>
      <c r="D97" s="69"/>
      <c r="E97" s="69"/>
      <c r="F97" s="69"/>
      <c r="G97" s="69"/>
      <c r="H97" s="69"/>
      <c r="I97" s="69"/>
      <c r="J97" s="69"/>
      <c r="K97" s="69"/>
      <c r="L97" s="69"/>
      <c r="M97" s="69"/>
      <c r="N97" s="69"/>
      <c r="O97" s="69"/>
      <c r="P97" s="69"/>
      <c r="Q97" s="69"/>
      <c r="R97" s="69"/>
      <c r="S97" s="69"/>
      <c r="T97" s="69"/>
      <c r="U97" s="69"/>
      <c r="V97" s="69"/>
      <c r="W97" s="69"/>
      <c r="X97" s="69"/>
      <c r="Y97" s="69"/>
      <c r="Z97" s="69"/>
      <c r="AA97" s="69"/>
      <c r="AB97" s="69"/>
      <c r="AC97" s="69"/>
      <c r="AD97" s="69"/>
      <c r="AE97" s="69"/>
      <c r="AF97" s="69"/>
      <c r="AG97" s="69"/>
      <c r="AH97" s="69"/>
      <c r="AI97" s="69"/>
      <c r="AJ97" s="69"/>
      <c r="AK97" s="69"/>
      <c r="AL97" s="69"/>
      <c r="AM97" s="69"/>
      <c r="AN97" s="69"/>
      <c r="AO97" s="69"/>
      <c r="AP97" s="69"/>
      <c r="AQ97" s="69"/>
      <c r="AR97" s="69"/>
      <c r="AS97" s="69"/>
      <c r="AT97" s="69"/>
      <c r="AU97" s="69"/>
      <c r="AV97" s="69"/>
      <c r="AW97" s="69"/>
      <c r="AX97" s="69"/>
      <c r="AY97" s="69"/>
      <c r="AZ97" s="69"/>
    </row>
    <row r="98" spans="1:52" ht="11.45" customHeight="1" x14ac:dyDescent="0.25">
      <c r="A98" s="69"/>
      <c r="B98" s="69"/>
      <c r="C98" s="69"/>
      <c r="D98" s="69"/>
      <c r="E98" s="69"/>
      <c r="F98" s="69"/>
      <c r="G98" s="69"/>
      <c r="H98" s="69"/>
      <c r="I98" s="69"/>
      <c r="J98" s="69"/>
      <c r="K98" s="69"/>
      <c r="L98" s="69"/>
      <c r="M98" s="69"/>
      <c r="N98" s="69"/>
      <c r="O98" s="69"/>
      <c r="P98" s="69"/>
      <c r="Q98" s="69"/>
      <c r="R98" s="69"/>
      <c r="S98" s="69"/>
      <c r="T98" s="69"/>
      <c r="U98" s="69"/>
      <c r="V98" s="69"/>
      <c r="W98" s="69"/>
      <c r="X98" s="69"/>
      <c r="Y98" s="69"/>
      <c r="Z98" s="69"/>
      <c r="AA98" s="69"/>
      <c r="AB98" s="69"/>
      <c r="AC98" s="69"/>
      <c r="AD98" s="69"/>
      <c r="AE98" s="69"/>
      <c r="AF98" s="69"/>
      <c r="AG98" s="69"/>
      <c r="AH98" s="69"/>
      <c r="AI98" s="69"/>
      <c r="AJ98" s="69"/>
      <c r="AK98" s="69"/>
      <c r="AL98" s="69"/>
      <c r="AM98" s="69"/>
      <c r="AN98" s="69"/>
      <c r="AO98" s="69"/>
      <c r="AP98" s="69"/>
      <c r="AQ98" s="69"/>
      <c r="AR98" s="69"/>
      <c r="AS98" s="69"/>
      <c r="AT98" s="69"/>
      <c r="AU98" s="69"/>
      <c r="AV98" s="69"/>
      <c r="AW98" s="69"/>
      <c r="AX98" s="69"/>
      <c r="AY98" s="69"/>
      <c r="AZ98" s="69"/>
    </row>
    <row r="99" spans="1:52" ht="11.45" customHeight="1" x14ac:dyDescent="0.25">
      <c r="A99" s="69"/>
      <c r="B99" s="69"/>
      <c r="C99" s="69"/>
      <c r="D99" s="69"/>
      <c r="E99" s="69"/>
      <c r="F99" s="69"/>
      <c r="G99" s="69"/>
      <c r="H99" s="69"/>
      <c r="I99" s="69"/>
      <c r="J99" s="69"/>
      <c r="K99" s="69"/>
      <c r="L99" s="69"/>
      <c r="M99" s="69"/>
      <c r="N99" s="69"/>
      <c r="O99" s="69"/>
      <c r="P99" s="69"/>
      <c r="Q99" s="69"/>
      <c r="R99" s="69"/>
      <c r="S99" s="69"/>
      <c r="T99" s="69"/>
      <c r="U99" s="69"/>
      <c r="V99" s="69"/>
      <c r="W99" s="69"/>
      <c r="X99" s="69"/>
      <c r="Y99" s="69"/>
      <c r="Z99" s="69"/>
      <c r="AA99" s="69"/>
      <c r="AB99" s="69"/>
      <c r="AC99" s="69"/>
      <c r="AD99" s="69"/>
      <c r="AE99" s="69"/>
      <c r="AF99" s="69"/>
      <c r="AG99" s="69"/>
      <c r="AH99" s="69"/>
      <c r="AI99" s="69"/>
      <c r="AJ99" s="69"/>
      <c r="AK99" s="69"/>
      <c r="AL99" s="69"/>
      <c r="AM99" s="69"/>
      <c r="AN99" s="69"/>
      <c r="AO99" s="69"/>
      <c r="AP99" s="69"/>
      <c r="AQ99" s="69"/>
      <c r="AR99" s="69"/>
      <c r="AS99" s="69"/>
      <c r="AT99" s="69"/>
      <c r="AU99" s="69"/>
      <c r="AV99" s="69"/>
      <c r="AW99" s="69"/>
      <c r="AX99" s="69"/>
      <c r="AY99" s="69"/>
      <c r="AZ99" s="69"/>
    </row>
    <row r="100" spans="1:52" ht="11.45" customHeight="1" x14ac:dyDescent="0.25">
      <c r="A100" s="69"/>
      <c r="B100" s="69"/>
      <c r="C100" s="69"/>
      <c r="D100" s="69"/>
      <c r="E100" s="69"/>
      <c r="F100" s="69"/>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c r="AD100" s="69"/>
      <c r="AE100" s="69"/>
      <c r="AF100" s="69"/>
      <c r="AG100" s="69"/>
      <c r="AH100" s="69"/>
      <c r="AI100" s="69"/>
      <c r="AJ100" s="69"/>
      <c r="AK100" s="69"/>
      <c r="AL100" s="69"/>
      <c r="AM100" s="69"/>
      <c r="AN100" s="69"/>
      <c r="AO100" s="69"/>
      <c r="AP100" s="69"/>
      <c r="AQ100" s="69"/>
      <c r="AR100" s="69"/>
      <c r="AS100" s="69"/>
      <c r="AT100" s="69"/>
      <c r="AU100" s="69"/>
      <c r="AV100" s="69"/>
      <c r="AW100" s="69"/>
      <c r="AX100" s="69"/>
      <c r="AY100" s="69"/>
      <c r="AZ100" s="69"/>
    </row>
    <row r="101" spans="1:52" ht="11.45" customHeight="1" x14ac:dyDescent="0.25">
      <c r="A101" s="69"/>
      <c r="B101" s="69"/>
      <c r="C101" s="69"/>
      <c r="D101" s="69"/>
      <c r="E101" s="69"/>
      <c r="F101" s="69"/>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c r="AD101" s="69"/>
      <c r="AE101" s="69"/>
      <c r="AF101" s="69"/>
      <c r="AG101" s="69"/>
      <c r="AH101" s="69"/>
      <c r="AI101" s="69"/>
      <c r="AJ101" s="69"/>
      <c r="AK101" s="69"/>
      <c r="AL101" s="69"/>
      <c r="AM101" s="69"/>
      <c r="AN101" s="69"/>
      <c r="AO101" s="69"/>
      <c r="AP101" s="69"/>
      <c r="AQ101" s="69"/>
      <c r="AR101" s="69"/>
      <c r="AS101" s="69"/>
      <c r="AT101" s="69"/>
      <c r="AU101" s="69"/>
      <c r="AV101" s="69"/>
      <c r="AW101" s="69"/>
      <c r="AX101" s="69"/>
      <c r="AY101" s="69"/>
      <c r="AZ101" s="69"/>
    </row>
    <row r="102" spans="1:52" ht="11.45" customHeight="1" x14ac:dyDescent="0.25">
      <c r="A102" s="69"/>
      <c r="B102" s="69"/>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c r="AG102" s="69"/>
      <c r="AH102" s="69"/>
      <c r="AI102" s="69"/>
      <c r="AJ102" s="69"/>
      <c r="AK102" s="69"/>
      <c r="AL102" s="69"/>
      <c r="AM102" s="69"/>
      <c r="AN102" s="69"/>
      <c r="AO102" s="69"/>
      <c r="AP102" s="69"/>
      <c r="AQ102" s="69"/>
      <c r="AR102" s="69"/>
      <c r="AS102" s="69"/>
      <c r="AT102" s="69"/>
      <c r="AU102" s="69"/>
      <c r="AV102" s="69"/>
      <c r="AW102" s="69"/>
      <c r="AX102" s="69"/>
      <c r="AY102" s="69"/>
      <c r="AZ102" s="69"/>
    </row>
    <row r="103" spans="1:52" ht="11.45" customHeight="1" x14ac:dyDescent="0.25">
      <c r="A103" s="69"/>
      <c r="B103" s="69"/>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c r="AE103" s="69"/>
      <c r="AF103" s="69"/>
      <c r="AG103" s="69"/>
      <c r="AH103" s="69"/>
      <c r="AI103" s="69"/>
      <c r="AJ103" s="69"/>
      <c r="AK103" s="69"/>
      <c r="AL103" s="69"/>
      <c r="AM103" s="69"/>
      <c r="AN103" s="69"/>
      <c r="AO103" s="69"/>
      <c r="AP103" s="69"/>
      <c r="AQ103" s="69"/>
      <c r="AR103" s="69"/>
      <c r="AS103" s="69"/>
      <c r="AT103" s="69"/>
      <c r="AU103" s="69"/>
      <c r="AV103" s="69"/>
      <c r="AW103" s="69"/>
      <c r="AX103" s="69"/>
      <c r="AY103" s="69"/>
      <c r="AZ103" s="69"/>
    </row>
    <row r="104" spans="1:52" ht="11.45" customHeight="1" x14ac:dyDescent="0.25">
      <c r="A104" s="69"/>
      <c r="B104" s="69"/>
      <c r="C104" s="69"/>
      <c r="D104" s="69"/>
      <c r="E104" s="69"/>
      <c r="F104" s="69"/>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c r="AD104" s="69"/>
      <c r="AE104" s="69"/>
      <c r="AF104" s="69"/>
      <c r="AG104" s="69"/>
      <c r="AH104" s="69"/>
      <c r="AI104" s="69"/>
      <c r="AJ104" s="69"/>
      <c r="AK104" s="69"/>
      <c r="AL104" s="69"/>
      <c r="AM104" s="69"/>
      <c r="AN104" s="69"/>
      <c r="AO104" s="69"/>
      <c r="AP104" s="69"/>
      <c r="AQ104" s="69"/>
      <c r="AR104" s="69"/>
      <c r="AS104" s="69"/>
      <c r="AT104" s="69"/>
      <c r="AU104" s="69"/>
      <c r="AV104" s="69"/>
      <c r="AW104" s="69"/>
      <c r="AX104" s="69"/>
      <c r="AY104" s="69"/>
      <c r="AZ104" s="69"/>
    </row>
    <row r="105" spans="1:52" ht="11.45" customHeight="1" x14ac:dyDescent="0.25">
      <c r="A105" s="69"/>
      <c r="B105" s="69"/>
      <c r="C105" s="69"/>
      <c r="D105" s="69"/>
      <c r="E105" s="69"/>
      <c r="F105" s="69"/>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c r="AD105" s="69"/>
      <c r="AE105" s="69"/>
      <c r="AF105" s="69"/>
      <c r="AG105" s="69"/>
      <c r="AH105" s="69"/>
      <c r="AI105" s="69"/>
      <c r="AJ105" s="69"/>
      <c r="AK105" s="69"/>
      <c r="AL105" s="69"/>
      <c r="AM105" s="69"/>
      <c r="AN105" s="69"/>
      <c r="AO105" s="69"/>
      <c r="AP105" s="69"/>
      <c r="AQ105" s="69"/>
      <c r="AR105" s="69"/>
      <c r="AS105" s="69"/>
      <c r="AT105" s="69"/>
      <c r="AU105" s="69"/>
      <c r="AV105" s="69"/>
      <c r="AW105" s="69"/>
      <c r="AX105" s="69"/>
      <c r="AY105" s="69"/>
      <c r="AZ105" s="69"/>
    </row>
    <row r="106" spans="1:52" ht="11.45" customHeight="1" x14ac:dyDescent="0.25">
      <c r="A106" s="69"/>
      <c r="B106" s="69"/>
      <c r="C106" s="69"/>
      <c r="D106" s="69"/>
      <c r="E106" s="69"/>
      <c r="F106" s="69"/>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c r="AD106" s="69"/>
      <c r="AE106" s="69"/>
      <c r="AF106" s="69"/>
      <c r="AG106" s="69"/>
      <c r="AH106" s="69"/>
      <c r="AI106" s="69"/>
      <c r="AJ106" s="69"/>
      <c r="AK106" s="69"/>
      <c r="AL106" s="69"/>
      <c r="AM106" s="69"/>
      <c r="AN106" s="69"/>
      <c r="AO106" s="69"/>
      <c r="AP106" s="69"/>
      <c r="AQ106" s="69"/>
      <c r="AR106" s="69"/>
      <c r="AS106" s="69"/>
      <c r="AT106" s="69"/>
      <c r="AU106" s="69"/>
      <c r="AV106" s="69"/>
      <c r="AW106" s="69"/>
      <c r="AX106" s="69"/>
      <c r="AY106" s="69"/>
      <c r="AZ106" s="69"/>
    </row>
    <row r="107" spans="1:52" ht="11.45" customHeight="1" x14ac:dyDescent="0.25">
      <c r="A107" s="69"/>
      <c r="B107" s="69"/>
      <c r="C107" s="69"/>
      <c r="D107" s="69"/>
      <c r="E107" s="69"/>
      <c r="F107" s="69"/>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c r="AD107" s="69"/>
      <c r="AE107" s="69"/>
      <c r="AF107" s="69"/>
      <c r="AG107" s="69"/>
      <c r="AH107" s="69"/>
      <c r="AI107" s="69"/>
      <c r="AJ107" s="69"/>
      <c r="AK107" s="69"/>
      <c r="AL107" s="69"/>
      <c r="AM107" s="69"/>
      <c r="AN107" s="69"/>
      <c r="AO107" s="69"/>
      <c r="AP107" s="69"/>
      <c r="AQ107" s="69"/>
      <c r="AR107" s="69"/>
      <c r="AS107" s="69"/>
      <c r="AT107" s="69"/>
      <c r="AU107" s="69"/>
      <c r="AV107" s="69"/>
      <c r="AW107" s="69"/>
      <c r="AX107" s="69"/>
      <c r="AY107" s="69"/>
      <c r="AZ107" s="69"/>
    </row>
  </sheetData>
  <mergeCells count="582">
    <mergeCell ref="AT49:AT50"/>
    <mergeCell ref="AU49:AU50"/>
    <mergeCell ref="AV49:AV50"/>
    <mergeCell ref="AW49:AW50"/>
    <mergeCell ref="AX49:AX50"/>
    <mergeCell ref="AY49:AY50"/>
    <mergeCell ref="AZ49:AZ50"/>
    <mergeCell ref="A51:A53"/>
    <mergeCell ref="B51:B53"/>
    <mergeCell ref="C51:C53"/>
    <mergeCell ref="D51:D53"/>
    <mergeCell ref="E51:E53"/>
    <mergeCell ref="F51:F53"/>
    <mergeCell ref="G51:G53"/>
    <mergeCell ref="H51:H53"/>
    <mergeCell ref="I51:I53"/>
    <mergeCell ref="J51:J53"/>
    <mergeCell ref="K51:K53"/>
    <mergeCell ref="L51:L53"/>
    <mergeCell ref="M51:M53"/>
    <mergeCell ref="N51:N53"/>
    <mergeCell ref="O51:O53"/>
    <mergeCell ref="P51:P53"/>
    <mergeCell ref="Q51:Q53"/>
    <mergeCell ref="R49:R50"/>
    <mergeCell ref="S49:S50"/>
    <mergeCell ref="T49:T50"/>
    <mergeCell ref="U49:U50"/>
    <mergeCell ref="V49:V50"/>
    <mergeCell ref="W49:W50"/>
    <mergeCell ref="X49:X50"/>
    <mergeCell ref="Y49:Y50"/>
    <mergeCell ref="Z49:Z50"/>
    <mergeCell ref="AT47:AT48"/>
    <mergeCell ref="AU47:AU48"/>
    <mergeCell ref="AV47:AV48"/>
    <mergeCell ref="AW47:AW48"/>
    <mergeCell ref="AX47:AX48"/>
    <mergeCell ref="AY47:AY48"/>
    <mergeCell ref="AZ47:AZ48"/>
    <mergeCell ref="A49:A50"/>
    <mergeCell ref="B49:B50"/>
    <mergeCell ref="C49:C50"/>
    <mergeCell ref="D49:D50"/>
    <mergeCell ref="E49:E50"/>
    <mergeCell ref="F49:F50"/>
    <mergeCell ref="G49:G50"/>
    <mergeCell ref="H49:H50"/>
    <mergeCell ref="I49:I50"/>
    <mergeCell ref="J49:J50"/>
    <mergeCell ref="K49:K50"/>
    <mergeCell ref="L49:L50"/>
    <mergeCell ref="M49:M50"/>
    <mergeCell ref="N49:N50"/>
    <mergeCell ref="O49:O50"/>
    <mergeCell ref="P49:P50"/>
    <mergeCell ref="Q49:Q50"/>
    <mergeCell ref="W47:W48"/>
    <mergeCell ref="X47:X48"/>
    <mergeCell ref="Y47:Y48"/>
    <mergeCell ref="Z47:Z48"/>
    <mergeCell ref="AC47:AC48"/>
    <mergeCell ref="AD47:AD48"/>
    <mergeCell ref="AF47:AF48"/>
    <mergeCell ref="AG47:AG48"/>
    <mergeCell ref="AH47:AH48"/>
    <mergeCell ref="AV43:AV46"/>
    <mergeCell ref="AW43:AW46"/>
    <mergeCell ref="AX43:AX46"/>
    <mergeCell ref="AY43:AY46"/>
    <mergeCell ref="AZ43:AZ46"/>
    <mergeCell ref="A47:A48"/>
    <mergeCell ref="B47:B48"/>
    <mergeCell ref="C47:C48"/>
    <mergeCell ref="D47:D48"/>
    <mergeCell ref="E47:E48"/>
    <mergeCell ref="F47:F48"/>
    <mergeCell ref="G47:G48"/>
    <mergeCell ref="H47:H48"/>
    <mergeCell ref="I47:I48"/>
    <mergeCell ref="J47:J48"/>
    <mergeCell ref="K47:K48"/>
    <mergeCell ref="L47:L48"/>
    <mergeCell ref="M47:M48"/>
    <mergeCell ref="N47:N48"/>
    <mergeCell ref="O47:O48"/>
    <mergeCell ref="P47:P48"/>
    <mergeCell ref="Q47:Q48"/>
    <mergeCell ref="R47:R48"/>
    <mergeCell ref="S47:S48"/>
    <mergeCell ref="AQ41:AS42"/>
    <mergeCell ref="AT41:AT42"/>
    <mergeCell ref="AU41:AU42"/>
    <mergeCell ref="AV41:AV42"/>
    <mergeCell ref="AW41:AW42"/>
    <mergeCell ref="AX41:AX42"/>
    <mergeCell ref="AY41:AY42"/>
    <mergeCell ref="AZ41:AZ42"/>
    <mergeCell ref="A43:A46"/>
    <mergeCell ref="B43:B46"/>
    <mergeCell ref="C43:C46"/>
    <mergeCell ref="D43:D46"/>
    <mergeCell ref="E43:E46"/>
    <mergeCell ref="F43:F46"/>
    <mergeCell ref="G43:G46"/>
    <mergeCell ref="H43:H46"/>
    <mergeCell ref="I43:I46"/>
    <mergeCell ref="J43:J46"/>
    <mergeCell ref="K43:K46"/>
    <mergeCell ref="L43:L46"/>
    <mergeCell ref="M43:M46"/>
    <mergeCell ref="N43:N46"/>
    <mergeCell ref="O43:O46"/>
    <mergeCell ref="P43:P46"/>
    <mergeCell ref="X41:X42"/>
    <mergeCell ref="Y41:Y42"/>
    <mergeCell ref="Z41:Z42"/>
    <mergeCell ref="AC41:AC42"/>
    <mergeCell ref="AD41:AD42"/>
    <mergeCell ref="AF41:AF42"/>
    <mergeCell ref="AG41:AG42"/>
    <mergeCell ref="AH41:AH42"/>
    <mergeCell ref="AI41:AI42"/>
    <mergeCell ref="AZ39:AZ40"/>
    <mergeCell ref="A41:A42"/>
    <mergeCell ref="B41:B42"/>
    <mergeCell ref="C41:C42"/>
    <mergeCell ref="D41:D42"/>
    <mergeCell ref="E41:E42"/>
    <mergeCell ref="F41:F42"/>
    <mergeCell ref="G41:G42"/>
    <mergeCell ref="H41:H42"/>
    <mergeCell ref="I41:I42"/>
    <mergeCell ref="J41:J42"/>
    <mergeCell ref="K41:K42"/>
    <mergeCell ref="L41:L42"/>
    <mergeCell ref="M41:M42"/>
    <mergeCell ref="N41:N42"/>
    <mergeCell ref="O41:O42"/>
    <mergeCell ref="P41:P42"/>
    <mergeCell ref="Q41:Q42"/>
    <mergeCell ref="R41:R42"/>
    <mergeCell ref="S41:S42"/>
    <mergeCell ref="T41:T42"/>
    <mergeCell ref="U41:U42"/>
    <mergeCell ref="V41:V42"/>
    <mergeCell ref="W41:W42"/>
    <mergeCell ref="AO39:AO40"/>
    <mergeCell ref="AP39:AP40"/>
    <mergeCell ref="AQ39:AS40"/>
    <mergeCell ref="AT39:AT40"/>
    <mergeCell ref="AU39:AU40"/>
    <mergeCell ref="AV39:AV40"/>
    <mergeCell ref="AW39:AW40"/>
    <mergeCell ref="AX39:AX40"/>
    <mergeCell ref="AY39:AY40"/>
    <mergeCell ref="W39:W40"/>
    <mergeCell ref="X39:X40"/>
    <mergeCell ref="Y39:Y40"/>
    <mergeCell ref="Z39:Z40"/>
    <mergeCell ref="AC39:AC40"/>
    <mergeCell ref="AD39:AD40"/>
    <mergeCell ref="AF39:AF40"/>
    <mergeCell ref="AG39:AG40"/>
    <mergeCell ref="AH39:AH40"/>
    <mergeCell ref="AY37:AY38"/>
    <mergeCell ref="AZ37:AZ38"/>
    <mergeCell ref="A39:A40"/>
    <mergeCell ref="B39:B40"/>
    <mergeCell ref="C39:C40"/>
    <mergeCell ref="D39:D40"/>
    <mergeCell ref="E39:E40"/>
    <mergeCell ref="F39:F40"/>
    <mergeCell ref="G39:G40"/>
    <mergeCell ref="H39:H40"/>
    <mergeCell ref="I39:I40"/>
    <mergeCell ref="J39:J40"/>
    <mergeCell ref="K39:K40"/>
    <mergeCell ref="L39:L40"/>
    <mergeCell ref="M39:M40"/>
    <mergeCell ref="N39:N40"/>
    <mergeCell ref="O39:O40"/>
    <mergeCell ref="P39:P40"/>
    <mergeCell ref="Q39:Q40"/>
    <mergeCell ref="R39:R40"/>
    <mergeCell ref="S39:S40"/>
    <mergeCell ref="T39:T40"/>
    <mergeCell ref="U39:U40"/>
    <mergeCell ref="V39:V40"/>
    <mergeCell ref="AF37:AF38"/>
    <mergeCell ref="AG37:AG38"/>
    <mergeCell ref="AH37:AH38"/>
    <mergeCell ref="AI37:AI38"/>
    <mergeCell ref="AJ37:AJ38"/>
    <mergeCell ref="AK37:AK38"/>
    <mergeCell ref="AL37:AL38"/>
    <mergeCell ref="AM37:AM38"/>
    <mergeCell ref="AN37:AN38"/>
    <mergeCell ref="AZ33:AZ36"/>
    <mergeCell ref="A37:A38"/>
    <mergeCell ref="B37:B38"/>
    <mergeCell ref="C37:C38"/>
    <mergeCell ref="D37:D38"/>
    <mergeCell ref="E37:E38"/>
    <mergeCell ref="F37:F38"/>
    <mergeCell ref="G37:G38"/>
    <mergeCell ref="H37:H38"/>
    <mergeCell ref="I37:I38"/>
    <mergeCell ref="J37:J38"/>
    <mergeCell ref="K37:K38"/>
    <mergeCell ref="L37:L38"/>
    <mergeCell ref="M37:M38"/>
    <mergeCell ref="N37:N38"/>
    <mergeCell ref="O37:O38"/>
    <mergeCell ref="P37:P38"/>
    <mergeCell ref="Q37:Q38"/>
    <mergeCell ref="R37:R38"/>
    <mergeCell ref="S37:S38"/>
    <mergeCell ref="T37:T38"/>
    <mergeCell ref="U37:U38"/>
    <mergeCell ref="V37:V38"/>
    <mergeCell ref="W37:W38"/>
    <mergeCell ref="AO33:AO36"/>
    <mergeCell ref="AP33:AP36"/>
    <mergeCell ref="AQ33:AS36"/>
    <mergeCell ref="AT33:AT36"/>
    <mergeCell ref="AU33:AU36"/>
    <mergeCell ref="AV33:AV36"/>
    <mergeCell ref="AW33:AW36"/>
    <mergeCell ref="AX33:AX36"/>
    <mergeCell ref="AY33:AY36"/>
    <mergeCell ref="AW30:AW32"/>
    <mergeCell ref="AX30:AX32"/>
    <mergeCell ref="AY30:AY32"/>
    <mergeCell ref="AZ30:AZ32"/>
    <mergeCell ref="A33:A36"/>
    <mergeCell ref="B33:B36"/>
    <mergeCell ref="C33:C36"/>
    <mergeCell ref="D33:D36"/>
    <mergeCell ref="E33:E36"/>
    <mergeCell ref="F33:F36"/>
    <mergeCell ref="G33:G36"/>
    <mergeCell ref="H33:H36"/>
    <mergeCell ref="I33:I36"/>
    <mergeCell ref="J33:J36"/>
    <mergeCell ref="K33:K36"/>
    <mergeCell ref="L33:L36"/>
    <mergeCell ref="M33:M36"/>
    <mergeCell ref="N33:N36"/>
    <mergeCell ref="O33:O36"/>
    <mergeCell ref="P33:P36"/>
    <mergeCell ref="Q33:Q36"/>
    <mergeCell ref="R33:R36"/>
    <mergeCell ref="S33:S36"/>
    <mergeCell ref="T33:T36"/>
    <mergeCell ref="Z30:Z32"/>
    <mergeCell ref="AC30:AC32"/>
    <mergeCell ref="AD30:AD32"/>
    <mergeCell ref="AF30:AF32"/>
    <mergeCell ref="AG30:AG32"/>
    <mergeCell ref="AH30:AH32"/>
    <mergeCell ref="AI30:AI32"/>
    <mergeCell ref="AJ30:AJ32"/>
    <mergeCell ref="AK30:AK32"/>
    <mergeCell ref="AW27:AW29"/>
    <mergeCell ref="AX27:AX29"/>
    <mergeCell ref="AY27:AY29"/>
    <mergeCell ref="AZ27:AZ29"/>
    <mergeCell ref="A30:A32"/>
    <mergeCell ref="B30:B32"/>
    <mergeCell ref="C30:C32"/>
    <mergeCell ref="D30:D32"/>
    <mergeCell ref="E30:E32"/>
    <mergeCell ref="F30:F32"/>
    <mergeCell ref="G30:G32"/>
    <mergeCell ref="H30:H32"/>
    <mergeCell ref="I30:I32"/>
    <mergeCell ref="J30:J32"/>
    <mergeCell ref="K30:K32"/>
    <mergeCell ref="L30:L32"/>
    <mergeCell ref="M30:M32"/>
    <mergeCell ref="N30:N32"/>
    <mergeCell ref="O30:O32"/>
    <mergeCell ref="P30:P32"/>
    <mergeCell ref="Q30:Q32"/>
    <mergeCell ref="R30:R32"/>
    <mergeCell ref="S30:S32"/>
    <mergeCell ref="T30:T32"/>
    <mergeCell ref="AW25:AW26"/>
    <mergeCell ref="AX25:AX26"/>
    <mergeCell ref="AY25:AY26"/>
    <mergeCell ref="AZ25:AZ26"/>
    <mergeCell ref="A27:A29"/>
    <mergeCell ref="B27:B29"/>
    <mergeCell ref="C27:C29"/>
    <mergeCell ref="D27:D29"/>
    <mergeCell ref="E27:E29"/>
    <mergeCell ref="F27:F29"/>
    <mergeCell ref="G27:G29"/>
    <mergeCell ref="H27:H29"/>
    <mergeCell ref="I27:I29"/>
    <mergeCell ref="J27:J29"/>
    <mergeCell ref="K27:K29"/>
    <mergeCell ref="L27:L29"/>
    <mergeCell ref="M27:M29"/>
    <mergeCell ref="N27:N29"/>
    <mergeCell ref="O27:O29"/>
    <mergeCell ref="P27:P29"/>
    <mergeCell ref="Q27:Q29"/>
    <mergeCell ref="R27:R29"/>
    <mergeCell ref="S27:S29"/>
    <mergeCell ref="T27:T29"/>
    <mergeCell ref="AQ24:AS24"/>
    <mergeCell ref="A25:A26"/>
    <mergeCell ref="B25:B26"/>
    <mergeCell ref="C25:C26"/>
    <mergeCell ref="D25:D26"/>
    <mergeCell ref="E25:E26"/>
    <mergeCell ref="F25:F26"/>
    <mergeCell ref="G25:G26"/>
    <mergeCell ref="H25:H26"/>
    <mergeCell ref="I25:I26"/>
    <mergeCell ref="J25:J26"/>
    <mergeCell ref="K25:K26"/>
    <mergeCell ref="L25:L26"/>
    <mergeCell ref="M25:M26"/>
    <mergeCell ref="N25:N26"/>
    <mergeCell ref="O25:O26"/>
    <mergeCell ref="P25:P26"/>
    <mergeCell ref="Q25:Q26"/>
    <mergeCell ref="R25:R26"/>
    <mergeCell ref="S25:S26"/>
    <mergeCell ref="T25:T26"/>
    <mergeCell ref="U25:U26"/>
    <mergeCell ref="V25:V26"/>
    <mergeCell ref="W25:W26"/>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AP21:AP22"/>
    <mergeCell ref="AQ21:AQ22"/>
    <mergeCell ref="AE20:AE22"/>
    <mergeCell ref="AF20:AF22"/>
    <mergeCell ref="AG20:AG22"/>
    <mergeCell ref="AH20:AH22"/>
    <mergeCell ref="AI20:AI22"/>
    <mergeCell ref="AJ20:AO20"/>
    <mergeCell ref="AP20:AS20"/>
    <mergeCell ref="AT20:AU20"/>
    <mergeCell ref="AV20:AV22"/>
    <mergeCell ref="AR21:AR22"/>
    <mergeCell ref="AS21:AS22"/>
    <mergeCell ref="AT21:AT22"/>
    <mergeCell ref="AU21:AU22"/>
    <mergeCell ref="U20:U22"/>
    <mergeCell ref="V20:V22"/>
    <mergeCell ref="W20:X20"/>
    <mergeCell ref="Y20:Y22"/>
    <mergeCell ref="Z20:Z22"/>
    <mergeCell ref="AA20:AA22"/>
    <mergeCell ref="AB20:AB22"/>
    <mergeCell ref="AC20:AC22"/>
    <mergeCell ref="AD20:AD22"/>
    <mergeCell ref="A20:A22"/>
    <mergeCell ref="B20:B22"/>
    <mergeCell ref="C20:C22"/>
    <mergeCell ref="D20:D22"/>
    <mergeCell ref="E20:P20"/>
    <mergeCell ref="Q20:Q22"/>
    <mergeCell ref="R20:R22"/>
    <mergeCell ref="S20:S22"/>
    <mergeCell ref="T20:T22"/>
    <mergeCell ref="A5:P5"/>
    <mergeCell ref="A7:P7"/>
    <mergeCell ref="A9:P9"/>
    <mergeCell ref="A10:P10"/>
    <mergeCell ref="A12:P12"/>
    <mergeCell ref="A13:P13"/>
    <mergeCell ref="A15:P15"/>
    <mergeCell ref="A16:P16"/>
    <mergeCell ref="A18:P18"/>
    <mergeCell ref="AH33:AH36"/>
    <mergeCell ref="AI33:AI36"/>
    <mergeCell ref="AJ33:AJ36"/>
    <mergeCell ref="AK33:AK36"/>
    <mergeCell ref="AL33:AL36"/>
    <mergeCell ref="AM33:AM36"/>
    <mergeCell ref="AN33:AN36"/>
    <mergeCell ref="AI39:AI40"/>
    <mergeCell ref="AJ39:AJ40"/>
    <mergeCell ref="AK39:AK40"/>
    <mergeCell ref="AM43:AM46"/>
    <mergeCell ref="AN43:AN46"/>
    <mergeCell ref="AO43:AO46"/>
    <mergeCell ref="AP43:AP46"/>
    <mergeCell ref="AQ43:AS46"/>
    <mergeCell ref="AT43:AT46"/>
    <mergeCell ref="AU43:AU46"/>
    <mergeCell ref="AM47:AM48"/>
    <mergeCell ref="AN47:AN48"/>
    <mergeCell ref="AO47:AO48"/>
    <mergeCell ref="AP47:AP48"/>
    <mergeCell ref="AQ47:AS48"/>
    <mergeCell ref="X25:X26"/>
    <mergeCell ref="Y25:Y26"/>
    <mergeCell ref="Z25:Z26"/>
    <mergeCell ref="AC25:AC26"/>
    <mergeCell ref="AD25:AD26"/>
    <mergeCell ref="AF25:AF26"/>
    <mergeCell ref="AG25:AG26"/>
    <mergeCell ref="AH25:AH26"/>
    <mergeCell ref="AI25:AI26"/>
    <mergeCell ref="AJ25:AJ26"/>
    <mergeCell ref="AK25:AK26"/>
    <mergeCell ref="U27:U29"/>
    <mergeCell ref="V27:V29"/>
    <mergeCell ref="W27:W29"/>
    <mergeCell ref="X27:X29"/>
    <mergeCell ref="AL25:AL26"/>
    <mergeCell ref="AM25:AM26"/>
    <mergeCell ref="AN25:AN26"/>
    <mergeCell ref="AO25:AO26"/>
    <mergeCell ref="AP25:AP26"/>
    <mergeCell ref="AQ25:AS26"/>
    <mergeCell ref="AT25:AT26"/>
    <mergeCell ref="AU25:AU26"/>
    <mergeCell ref="AV25:AV26"/>
    <mergeCell ref="AL27:AL29"/>
    <mergeCell ref="AM27:AM29"/>
    <mergeCell ref="AN27:AN29"/>
    <mergeCell ref="AO27:AO29"/>
    <mergeCell ref="AP27:AP29"/>
    <mergeCell ref="AQ27:AS29"/>
    <mergeCell ref="Y27:Y29"/>
    <mergeCell ref="Z27:Z29"/>
    <mergeCell ref="AC27:AC29"/>
    <mergeCell ref="AD27:AD29"/>
    <mergeCell ref="AF27:AF29"/>
    <mergeCell ref="AG27:AG29"/>
    <mergeCell ref="AH27:AH29"/>
    <mergeCell ref="AI27:AI29"/>
    <mergeCell ref="AJ27:AJ29"/>
    <mergeCell ref="AK27:AK29"/>
    <mergeCell ref="U30:U32"/>
    <mergeCell ref="V30:V32"/>
    <mergeCell ref="W30:W32"/>
    <mergeCell ref="X30:X32"/>
    <mergeCell ref="Y30:Y32"/>
    <mergeCell ref="AT27:AT29"/>
    <mergeCell ref="AU27:AU29"/>
    <mergeCell ref="AV27:AV29"/>
    <mergeCell ref="AL30:AL32"/>
    <mergeCell ref="AM30:AM32"/>
    <mergeCell ref="AN30:AN32"/>
    <mergeCell ref="AO30:AO32"/>
    <mergeCell ref="AP30:AP32"/>
    <mergeCell ref="AQ30:AS32"/>
    <mergeCell ref="AT30:AT32"/>
    <mergeCell ref="AU30:AU32"/>
    <mergeCell ref="AV30:AV32"/>
    <mergeCell ref="U33:U36"/>
    <mergeCell ref="V33:V36"/>
    <mergeCell ref="W33:W36"/>
    <mergeCell ref="X33:X36"/>
    <mergeCell ref="Y33:Y36"/>
    <mergeCell ref="Z33:Z36"/>
    <mergeCell ref="AC33:AC36"/>
    <mergeCell ref="AD33:AD36"/>
    <mergeCell ref="AF33:AF36"/>
    <mergeCell ref="AG33:AG36"/>
    <mergeCell ref="X37:X38"/>
    <mergeCell ref="Y37:Y38"/>
    <mergeCell ref="Z37:Z38"/>
    <mergeCell ref="AC37:AC38"/>
    <mergeCell ref="AD37:AD38"/>
    <mergeCell ref="AO37:AO38"/>
    <mergeCell ref="AP37:AP38"/>
    <mergeCell ref="AQ37:AS38"/>
    <mergeCell ref="AT37:AT38"/>
    <mergeCell ref="AU37:AU38"/>
    <mergeCell ref="AV37:AV38"/>
    <mergeCell ref="AW37:AW38"/>
    <mergeCell ref="AX37:AX38"/>
    <mergeCell ref="AL39:AL40"/>
    <mergeCell ref="AM39:AM40"/>
    <mergeCell ref="AN39:AN40"/>
    <mergeCell ref="AJ41:AJ42"/>
    <mergeCell ref="AK41:AK42"/>
    <mergeCell ref="AL41:AL42"/>
    <mergeCell ref="AM41:AM42"/>
    <mergeCell ref="AN41:AN42"/>
    <mergeCell ref="AO41:AO42"/>
    <mergeCell ref="AP41:AP42"/>
    <mergeCell ref="AH43:AH46"/>
    <mergeCell ref="AI43:AI46"/>
    <mergeCell ref="AJ43:AJ46"/>
    <mergeCell ref="AK43:AK46"/>
    <mergeCell ref="AL43:AL46"/>
    <mergeCell ref="Q43:Q46"/>
    <mergeCell ref="R43:R46"/>
    <mergeCell ref="S43:S46"/>
    <mergeCell ref="T43:T46"/>
    <mergeCell ref="U43:U46"/>
    <mergeCell ref="V43:V46"/>
    <mergeCell ref="W43:W46"/>
    <mergeCell ref="X43:X46"/>
    <mergeCell ref="Y43:Y46"/>
    <mergeCell ref="Z43:Z46"/>
    <mergeCell ref="AC43:AC46"/>
    <mergeCell ref="AD43:AD46"/>
    <mergeCell ref="T47:T48"/>
    <mergeCell ref="U47:U48"/>
    <mergeCell ref="V47:V48"/>
    <mergeCell ref="AF43:AF46"/>
    <mergeCell ref="AG43:AG46"/>
    <mergeCell ref="AI47:AI48"/>
    <mergeCell ref="AJ47:AJ48"/>
    <mergeCell ref="AK47:AK48"/>
    <mergeCell ref="AL47:AL48"/>
    <mergeCell ref="AC49:AC50"/>
    <mergeCell ref="AD49:AD50"/>
    <mergeCell ref="AF49:AF50"/>
    <mergeCell ref="AG49:AG50"/>
    <mergeCell ref="AH49:AH50"/>
    <mergeCell ref="AI49:AI50"/>
    <mergeCell ref="AJ49:AJ50"/>
    <mergeCell ref="AK49:AK50"/>
    <mergeCell ref="AL49:AL50"/>
    <mergeCell ref="T51:T53"/>
    <mergeCell ref="U51:U53"/>
    <mergeCell ref="V51:V53"/>
    <mergeCell ref="W51:W53"/>
    <mergeCell ref="X51:X53"/>
    <mergeCell ref="Y51:Y53"/>
    <mergeCell ref="Z51:Z53"/>
    <mergeCell ref="AC51:AC53"/>
    <mergeCell ref="AD51:AD53"/>
    <mergeCell ref="AF51:AF53"/>
    <mergeCell ref="AG51:AG53"/>
    <mergeCell ref="AH51:AH53"/>
    <mergeCell ref="AM49:AM50"/>
    <mergeCell ref="AN49:AN50"/>
    <mergeCell ref="AO49:AO50"/>
    <mergeCell ref="AP49:AP50"/>
    <mergeCell ref="AQ49:AS50"/>
    <mergeCell ref="AI51:AI53"/>
    <mergeCell ref="AJ51:AJ53"/>
    <mergeCell ref="AK51:AK53"/>
    <mergeCell ref="AL51:AL53"/>
    <mergeCell ref="AM51:AM53"/>
    <mergeCell ref="AN51:AN53"/>
    <mergeCell ref="AO51:AO53"/>
    <mergeCell ref="AP51:AP53"/>
    <mergeCell ref="AQ51:AS53"/>
    <mergeCell ref="R51:R53"/>
    <mergeCell ref="S51:S53"/>
    <mergeCell ref="AT51:AT53"/>
    <mergeCell ref="AU51:AU53"/>
    <mergeCell ref="AV51:AV53"/>
    <mergeCell ref="AW51:AW53"/>
    <mergeCell ref="AX51:AX53"/>
    <mergeCell ref="AY51:AY53"/>
    <mergeCell ref="AZ51:AZ5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82"/>
  <sheetViews>
    <sheetView tabSelected="1" topLeftCell="A82" zoomScale="90" zoomScaleNormal="90" workbookViewId="0">
      <selection activeCell="G91" sqref="G91:L91"/>
    </sheetView>
  </sheetViews>
  <sheetFormatPr defaultColWidth="9" defaultRowHeight="15" x14ac:dyDescent="0.25"/>
  <cols>
    <col min="1" max="5" width="9" style="10" customWidth="1"/>
    <col min="6" max="6" width="22.85546875" style="10" customWidth="1"/>
    <col min="7" max="11" width="9" style="70" customWidth="1"/>
    <col min="12" max="12" width="23.5703125" style="70" customWidth="1"/>
    <col min="13" max="27" width="9" style="10" customWidth="1"/>
  </cols>
  <sheetData>
    <row r="1" spans="1:12" ht="15.95" customHeight="1" x14ac:dyDescent="0.25">
      <c r="C1" s="1" t="s">
        <v>125</v>
      </c>
      <c r="J1" s="71" t="s">
        <v>0</v>
      </c>
    </row>
    <row r="2" spans="1:12" ht="15.95" customHeight="1" x14ac:dyDescent="0.25">
      <c r="C2" s="1" t="s">
        <v>125</v>
      </c>
      <c r="J2" s="71" t="s">
        <v>1</v>
      </c>
    </row>
    <row r="3" spans="1:12" ht="15.95" customHeight="1" x14ac:dyDescent="0.25">
      <c r="C3" s="1" t="s">
        <v>125</v>
      </c>
      <c r="J3" s="71" t="s">
        <v>494</v>
      </c>
    </row>
    <row r="4" spans="1:12" ht="15.95" customHeight="1" x14ac:dyDescent="0.25"/>
    <row r="5" spans="1:12" ht="15.95" customHeight="1" x14ac:dyDescent="0.25">
      <c r="A5" s="92" t="s">
        <v>621</v>
      </c>
      <c r="B5" s="92"/>
      <c r="C5" s="92"/>
      <c r="D5" s="92"/>
      <c r="E5" s="92"/>
      <c r="F5" s="92"/>
      <c r="G5" s="92"/>
      <c r="H5" s="92"/>
      <c r="I5" s="92"/>
      <c r="J5" s="92"/>
      <c r="K5" s="92"/>
      <c r="L5" s="92"/>
    </row>
    <row r="6" spans="1:12" ht="15.95" customHeight="1" x14ac:dyDescent="0.25"/>
    <row r="7" spans="1:12" ht="18.95" customHeight="1" x14ac:dyDescent="0.3">
      <c r="A7" s="93" t="s">
        <v>3</v>
      </c>
      <c r="B7" s="93"/>
      <c r="C7" s="93"/>
      <c r="D7" s="93"/>
      <c r="E7" s="93"/>
      <c r="F7" s="93"/>
      <c r="G7" s="93"/>
      <c r="H7" s="93"/>
      <c r="I7" s="93"/>
      <c r="J7" s="93"/>
      <c r="K7" s="93"/>
      <c r="L7" s="93"/>
    </row>
    <row r="8" spans="1:12" ht="15.95" customHeight="1" x14ac:dyDescent="0.25"/>
    <row r="9" spans="1:12" ht="15.95" customHeight="1" x14ac:dyDescent="0.25">
      <c r="A9" s="92" t="s">
        <v>636</v>
      </c>
      <c r="B9" s="92"/>
      <c r="C9" s="92"/>
      <c r="D9" s="92"/>
      <c r="E9" s="92"/>
      <c r="F9" s="92"/>
      <c r="G9" s="92"/>
      <c r="H9" s="92"/>
      <c r="I9" s="92"/>
      <c r="J9" s="92"/>
      <c r="K9" s="92"/>
      <c r="L9" s="92"/>
    </row>
    <row r="10" spans="1:12" ht="15.95" customHeight="1" x14ac:dyDescent="0.25">
      <c r="A10" s="90" t="s">
        <v>4</v>
      </c>
      <c r="B10" s="90"/>
      <c r="C10" s="90"/>
      <c r="D10" s="90"/>
      <c r="E10" s="90"/>
      <c r="F10" s="90"/>
      <c r="G10" s="90"/>
      <c r="H10" s="90"/>
      <c r="I10" s="90"/>
      <c r="J10" s="90"/>
      <c r="K10" s="90"/>
      <c r="L10" s="90"/>
    </row>
    <row r="11" spans="1:12" ht="15.95" customHeight="1" x14ac:dyDescent="0.25"/>
    <row r="12" spans="1:12" ht="15.95" customHeight="1" x14ac:dyDescent="0.25">
      <c r="A12" s="92" t="str">
        <f>'7. Паспорт отчет о закупке '!A12</f>
        <v>I_000-56-1-07.30-0114</v>
      </c>
      <c r="B12" s="92"/>
      <c r="C12" s="92"/>
      <c r="D12" s="92"/>
      <c r="E12" s="92"/>
      <c r="F12" s="92"/>
      <c r="G12" s="92"/>
      <c r="H12" s="92"/>
      <c r="I12" s="92"/>
      <c r="J12" s="92"/>
      <c r="K12" s="92"/>
      <c r="L12" s="92"/>
    </row>
    <row r="13" spans="1:12" ht="15.95" customHeight="1" x14ac:dyDescent="0.25">
      <c r="A13" s="90" t="s">
        <v>5</v>
      </c>
      <c r="B13" s="90"/>
      <c r="C13" s="90"/>
      <c r="D13" s="90"/>
      <c r="E13" s="90"/>
      <c r="F13" s="90"/>
      <c r="G13" s="90"/>
      <c r="H13" s="90"/>
      <c r="I13" s="90"/>
      <c r="J13" s="90"/>
      <c r="K13" s="90"/>
      <c r="L13" s="90"/>
    </row>
    <row r="14" spans="1:12" ht="15.95" customHeight="1" x14ac:dyDescent="0.25"/>
    <row r="15" spans="1:12" ht="15.95" customHeight="1" x14ac:dyDescent="0.25">
      <c r="A15" s="89" t="str">
        <f>'7. Паспорт отчет о закупке '!A15:L15</f>
        <v>Приобретение оборудования связи (56 шт.)</v>
      </c>
      <c r="B15" s="89"/>
      <c r="C15" s="89"/>
      <c r="D15" s="89"/>
      <c r="E15" s="89"/>
      <c r="F15" s="89"/>
      <c r="G15" s="89"/>
      <c r="H15" s="89"/>
      <c r="I15" s="89"/>
      <c r="J15" s="89"/>
      <c r="K15" s="89"/>
      <c r="L15" s="89"/>
    </row>
    <row r="16" spans="1:12" ht="15.95" customHeight="1" x14ac:dyDescent="0.25">
      <c r="A16" s="90" t="s">
        <v>6</v>
      </c>
      <c r="B16" s="90"/>
      <c r="C16" s="90"/>
      <c r="D16" s="90"/>
      <c r="E16" s="90"/>
      <c r="F16" s="90"/>
      <c r="G16" s="90"/>
      <c r="H16" s="90"/>
      <c r="I16" s="90"/>
      <c r="J16" s="90"/>
      <c r="K16" s="90"/>
      <c r="L16" s="90"/>
    </row>
    <row r="17" spans="1:27" ht="15.95" customHeight="1" x14ac:dyDescent="0.25"/>
    <row r="18" spans="1:27" ht="18.95" customHeight="1" x14ac:dyDescent="0.3">
      <c r="A18" s="187" t="s">
        <v>383</v>
      </c>
      <c r="B18" s="187"/>
      <c r="C18" s="187"/>
      <c r="D18" s="187"/>
      <c r="E18" s="187"/>
      <c r="F18" s="187"/>
      <c r="G18" s="187"/>
      <c r="H18" s="187"/>
      <c r="I18" s="187"/>
      <c r="J18" s="187"/>
      <c r="K18" s="187"/>
      <c r="L18" s="187"/>
      <c r="M18" s="67"/>
      <c r="N18" s="67"/>
      <c r="O18" s="67"/>
      <c r="P18" s="67"/>
      <c r="Q18" s="67"/>
      <c r="R18" s="67"/>
      <c r="S18" s="67"/>
      <c r="T18" s="67"/>
      <c r="U18" s="67"/>
      <c r="V18" s="67"/>
      <c r="W18" s="67"/>
      <c r="X18" s="67"/>
      <c r="Y18" s="67"/>
      <c r="Z18" s="67"/>
      <c r="AA18" s="67"/>
    </row>
    <row r="19" spans="1:27" x14ac:dyDescent="0.25">
      <c r="A19" s="67"/>
      <c r="B19" s="67"/>
      <c r="C19" s="67"/>
      <c r="D19" s="67"/>
      <c r="E19" s="67"/>
      <c r="F19" s="67"/>
      <c r="G19" s="72"/>
      <c r="H19" s="72"/>
      <c r="I19" s="72"/>
      <c r="J19" s="72"/>
      <c r="K19" s="72"/>
      <c r="L19" s="72"/>
      <c r="M19" s="67"/>
      <c r="N19" s="67"/>
      <c r="O19" s="67"/>
      <c r="P19" s="67"/>
      <c r="Q19" s="67"/>
      <c r="R19" s="67"/>
      <c r="S19" s="67"/>
      <c r="T19" s="67"/>
      <c r="U19" s="67"/>
      <c r="V19" s="67"/>
      <c r="W19" s="67"/>
      <c r="X19" s="67"/>
      <c r="Y19" s="67"/>
      <c r="Z19" s="67"/>
      <c r="AA19" s="67"/>
    </row>
    <row r="20" spans="1:27" ht="24" customHeight="1" x14ac:dyDescent="0.25">
      <c r="A20" s="176" t="s">
        <v>384</v>
      </c>
      <c r="B20" s="176"/>
      <c r="C20" s="176"/>
      <c r="D20" s="176"/>
      <c r="E20" s="176"/>
      <c r="F20" s="176"/>
      <c r="G20" s="165" t="s">
        <v>455</v>
      </c>
      <c r="H20" s="165"/>
      <c r="I20" s="165"/>
      <c r="J20" s="165"/>
      <c r="K20" s="165"/>
      <c r="L20" s="165"/>
      <c r="M20" s="68" t="s">
        <v>449</v>
      </c>
      <c r="N20" s="67"/>
      <c r="O20" s="67"/>
      <c r="P20" s="67"/>
      <c r="Q20" s="67"/>
      <c r="R20" s="67"/>
      <c r="S20" s="67"/>
      <c r="T20" s="67"/>
      <c r="U20" s="67"/>
      <c r="V20" s="67"/>
      <c r="W20" s="67"/>
      <c r="X20" s="67"/>
      <c r="Y20" s="67"/>
      <c r="Z20" s="67"/>
      <c r="AA20" s="67"/>
    </row>
    <row r="21" spans="1:27" ht="15.95" customHeight="1" x14ac:dyDescent="0.25">
      <c r="A21" s="176" t="s">
        <v>385</v>
      </c>
      <c r="B21" s="176"/>
      <c r="C21" s="176"/>
      <c r="D21" s="176"/>
      <c r="E21" s="176"/>
      <c r="F21" s="176"/>
      <c r="G21" s="165" t="s">
        <v>634</v>
      </c>
      <c r="H21" s="165"/>
      <c r="I21" s="165"/>
      <c r="J21" s="165"/>
      <c r="K21" s="165"/>
      <c r="L21" s="165"/>
      <c r="M21" s="67"/>
      <c r="N21" s="67"/>
      <c r="O21" s="67"/>
      <c r="P21" s="67"/>
      <c r="Q21" s="67"/>
      <c r="R21" s="67"/>
      <c r="S21" s="67"/>
      <c r="T21" s="67"/>
      <c r="U21" s="67"/>
      <c r="V21" s="67"/>
      <c r="W21" s="67"/>
      <c r="X21" s="67"/>
      <c r="Y21" s="67"/>
      <c r="Z21" s="67"/>
      <c r="AA21" s="67"/>
    </row>
    <row r="22" spans="1:27" ht="15.95" customHeight="1" x14ac:dyDescent="0.25">
      <c r="A22" s="176" t="s">
        <v>386</v>
      </c>
      <c r="B22" s="176"/>
      <c r="C22" s="176"/>
      <c r="D22" s="176"/>
      <c r="E22" s="176"/>
      <c r="F22" s="176"/>
      <c r="G22" s="165" t="s">
        <v>387</v>
      </c>
      <c r="H22" s="165"/>
      <c r="I22" s="165"/>
      <c r="J22" s="165"/>
      <c r="K22" s="165"/>
      <c r="L22" s="165"/>
      <c r="M22" s="67"/>
      <c r="N22" s="67"/>
      <c r="O22" s="67"/>
      <c r="P22" s="67"/>
      <c r="Q22" s="67"/>
      <c r="R22" s="67"/>
      <c r="S22" s="67"/>
      <c r="T22" s="67"/>
      <c r="U22" s="67"/>
      <c r="V22" s="67"/>
      <c r="W22" s="67"/>
      <c r="X22" s="67"/>
      <c r="Y22" s="67"/>
      <c r="Z22" s="67"/>
      <c r="AA22" s="67"/>
    </row>
    <row r="23" spans="1:27" ht="15.95" customHeight="1" x14ac:dyDescent="0.25">
      <c r="A23" s="176" t="s">
        <v>388</v>
      </c>
      <c r="B23" s="176"/>
      <c r="C23" s="176"/>
      <c r="D23" s="176"/>
      <c r="E23" s="176"/>
      <c r="F23" s="176"/>
      <c r="G23" s="165" t="s">
        <v>609</v>
      </c>
      <c r="H23" s="165"/>
      <c r="I23" s="165"/>
      <c r="J23" s="165"/>
      <c r="K23" s="165"/>
      <c r="L23" s="165"/>
      <c r="M23" s="67"/>
      <c r="N23" s="67"/>
      <c r="O23" s="67"/>
      <c r="P23" s="67"/>
      <c r="Q23" s="67"/>
      <c r="R23" s="67"/>
      <c r="S23" s="67"/>
      <c r="T23" s="67"/>
      <c r="U23" s="67"/>
      <c r="V23" s="67"/>
      <c r="W23" s="67"/>
      <c r="X23" s="67"/>
      <c r="Y23" s="67"/>
      <c r="Z23" s="67"/>
      <c r="AA23" s="67"/>
    </row>
    <row r="24" spans="1:27" ht="15.95" customHeight="1" x14ac:dyDescent="0.25">
      <c r="A24" s="188" t="s">
        <v>473</v>
      </c>
      <c r="B24" s="188"/>
      <c r="C24" s="188"/>
      <c r="D24" s="188"/>
      <c r="E24" s="188"/>
      <c r="F24" s="188"/>
      <c r="G24" s="189">
        <v>56</v>
      </c>
      <c r="H24" s="189"/>
      <c r="I24" s="189"/>
      <c r="J24" s="189"/>
      <c r="K24" s="189"/>
      <c r="L24" s="189"/>
      <c r="M24" s="67"/>
      <c r="N24" s="67"/>
      <c r="O24" s="67"/>
      <c r="P24" s="67"/>
      <c r="Q24" s="67"/>
      <c r="R24" s="67"/>
      <c r="S24" s="67"/>
      <c r="T24" s="67"/>
      <c r="U24" s="67"/>
      <c r="V24" s="67"/>
      <c r="W24" s="67"/>
      <c r="X24" s="67"/>
      <c r="Y24" s="67"/>
      <c r="Z24" s="67"/>
      <c r="AA24" s="67"/>
    </row>
    <row r="25" spans="1:27" ht="15.95" customHeight="1" x14ac:dyDescent="0.25">
      <c r="A25" s="188" t="s">
        <v>475</v>
      </c>
      <c r="B25" s="188"/>
      <c r="C25" s="188"/>
      <c r="D25" s="188"/>
      <c r="E25" s="188"/>
      <c r="F25" s="188"/>
      <c r="G25" s="189">
        <v>0</v>
      </c>
      <c r="H25" s="189"/>
      <c r="I25" s="189"/>
      <c r="J25" s="189"/>
      <c r="K25" s="189"/>
      <c r="L25" s="189"/>
      <c r="M25" s="67"/>
      <c r="N25" s="67"/>
      <c r="O25" s="67"/>
      <c r="P25" s="67"/>
      <c r="Q25" s="67"/>
      <c r="R25" s="67"/>
      <c r="S25" s="67"/>
      <c r="T25" s="67"/>
      <c r="U25" s="67"/>
      <c r="V25" s="67"/>
      <c r="W25" s="67"/>
      <c r="X25" s="67"/>
      <c r="Y25" s="67"/>
      <c r="Z25" s="67"/>
      <c r="AA25" s="67"/>
    </row>
    <row r="26" spans="1:27" ht="15.95" customHeight="1" x14ac:dyDescent="0.25">
      <c r="A26" s="188" t="s">
        <v>477</v>
      </c>
      <c r="B26" s="188"/>
      <c r="C26" s="188"/>
      <c r="D26" s="188"/>
      <c r="E26" s="188"/>
      <c r="F26" s="188"/>
      <c r="G26" s="189">
        <v>0</v>
      </c>
      <c r="H26" s="189"/>
      <c r="I26" s="189"/>
      <c r="J26" s="189"/>
      <c r="K26" s="189"/>
      <c r="L26" s="189"/>
      <c r="M26" s="67"/>
      <c r="N26" s="67"/>
      <c r="O26" s="67"/>
      <c r="P26" s="67"/>
      <c r="Q26" s="67"/>
      <c r="R26" s="67"/>
      <c r="S26" s="67"/>
      <c r="T26" s="67"/>
      <c r="U26" s="67"/>
      <c r="V26" s="67"/>
      <c r="W26" s="67"/>
      <c r="X26" s="67"/>
      <c r="Y26" s="67"/>
      <c r="Z26" s="67"/>
      <c r="AA26" s="67"/>
    </row>
    <row r="27" spans="1:27" ht="15.95" customHeight="1" x14ac:dyDescent="0.25">
      <c r="A27" s="176" t="s">
        <v>479</v>
      </c>
      <c r="B27" s="176"/>
      <c r="C27" s="176"/>
      <c r="D27" s="176"/>
      <c r="E27" s="176"/>
      <c r="F27" s="176"/>
      <c r="G27" s="189">
        <v>0</v>
      </c>
      <c r="H27" s="189"/>
      <c r="I27" s="189"/>
      <c r="J27" s="189"/>
      <c r="K27" s="189"/>
      <c r="L27" s="189"/>
      <c r="M27" s="67"/>
      <c r="N27" s="67"/>
      <c r="O27" s="67"/>
      <c r="P27" s="67"/>
      <c r="Q27" s="67"/>
      <c r="R27" s="67"/>
      <c r="S27" s="67"/>
      <c r="T27" s="67"/>
      <c r="U27" s="67"/>
      <c r="V27" s="67"/>
      <c r="W27" s="67"/>
      <c r="X27" s="67"/>
      <c r="Y27" s="67"/>
      <c r="Z27" s="67"/>
      <c r="AA27" s="67"/>
    </row>
    <row r="28" spans="1:27" ht="15.95" customHeight="1" x14ac:dyDescent="0.25">
      <c r="A28" s="188" t="s">
        <v>481</v>
      </c>
      <c r="B28" s="188"/>
      <c r="C28" s="188"/>
      <c r="D28" s="188"/>
      <c r="E28" s="188"/>
      <c r="F28" s="188"/>
      <c r="G28" s="189">
        <v>0</v>
      </c>
      <c r="H28" s="189"/>
      <c r="I28" s="189"/>
      <c r="J28" s="189"/>
      <c r="K28" s="189"/>
      <c r="L28" s="189"/>
      <c r="M28" s="67"/>
      <c r="N28" s="67"/>
      <c r="O28" s="67"/>
      <c r="P28" s="67"/>
      <c r="Q28" s="67"/>
      <c r="R28" s="67"/>
      <c r="S28" s="67"/>
      <c r="T28" s="67"/>
      <c r="U28" s="67"/>
      <c r="V28" s="67"/>
      <c r="W28" s="67"/>
      <c r="X28" s="67"/>
      <c r="Y28" s="67"/>
      <c r="Z28" s="67"/>
      <c r="AA28" s="67"/>
    </row>
    <row r="29" spans="1:27" ht="15.95" customHeight="1" x14ac:dyDescent="0.25">
      <c r="A29" s="176" t="s">
        <v>389</v>
      </c>
      <c r="B29" s="176"/>
      <c r="C29" s="176"/>
      <c r="D29" s="176"/>
      <c r="E29" s="176"/>
      <c r="F29" s="176"/>
      <c r="G29" s="189">
        <v>2025</v>
      </c>
      <c r="H29" s="189"/>
      <c r="I29" s="189"/>
      <c r="J29" s="189"/>
      <c r="K29" s="189"/>
      <c r="L29" s="189"/>
      <c r="M29" s="67"/>
      <c r="N29" s="67"/>
      <c r="O29" s="67"/>
      <c r="P29" s="67"/>
      <c r="Q29" s="67"/>
      <c r="R29" s="67"/>
      <c r="S29" s="67"/>
      <c r="T29" s="67"/>
      <c r="U29" s="67"/>
      <c r="V29" s="67"/>
      <c r="W29" s="67"/>
      <c r="X29" s="67"/>
      <c r="Y29" s="67"/>
      <c r="Z29" s="67"/>
      <c r="AA29" s="67"/>
    </row>
    <row r="30" spans="1:27" ht="15.95" customHeight="1" x14ac:dyDescent="0.25">
      <c r="A30" s="176" t="s">
        <v>390</v>
      </c>
      <c r="B30" s="176"/>
      <c r="C30" s="176"/>
      <c r="D30" s="176"/>
      <c r="E30" s="176"/>
      <c r="F30" s="176"/>
      <c r="G30" s="165" t="s">
        <v>454</v>
      </c>
      <c r="H30" s="165"/>
      <c r="I30" s="165"/>
      <c r="J30" s="165"/>
      <c r="K30" s="165"/>
      <c r="L30" s="165"/>
      <c r="M30" s="67"/>
      <c r="N30" s="67"/>
      <c r="O30" s="67"/>
      <c r="P30" s="67"/>
      <c r="Q30" s="67"/>
      <c r="R30" s="67"/>
      <c r="S30" s="67"/>
      <c r="T30" s="67"/>
      <c r="U30" s="67"/>
      <c r="V30" s="67"/>
      <c r="W30" s="67"/>
      <c r="X30" s="67"/>
      <c r="Y30" s="67"/>
      <c r="Z30" s="67"/>
      <c r="AA30" s="67"/>
    </row>
    <row r="31" spans="1:27" ht="15.95" customHeight="1" x14ac:dyDescent="0.25">
      <c r="A31" s="176" t="s">
        <v>495</v>
      </c>
      <c r="B31" s="176"/>
      <c r="C31" s="176"/>
      <c r="D31" s="176"/>
      <c r="E31" s="176"/>
      <c r="F31" s="176"/>
      <c r="G31" s="181" t="str">
        <f>'6.2. Паспорт фин осв ввод'!D24</f>
        <v>20,53541955</v>
      </c>
      <c r="H31" s="181"/>
      <c r="I31" s="181"/>
      <c r="J31" s="181"/>
      <c r="K31" s="181"/>
      <c r="L31" s="181"/>
      <c r="M31" s="67"/>
      <c r="N31" s="67"/>
      <c r="O31" s="67"/>
      <c r="P31" s="67"/>
      <c r="Q31" s="67"/>
      <c r="R31" s="67"/>
      <c r="S31" s="67"/>
      <c r="T31" s="67"/>
      <c r="U31" s="67"/>
      <c r="V31" s="67"/>
      <c r="W31" s="67"/>
      <c r="X31" s="67"/>
      <c r="Y31" s="67"/>
      <c r="Z31" s="67"/>
      <c r="AA31" s="67"/>
    </row>
    <row r="32" spans="1:27" ht="15.95" customHeight="1" x14ac:dyDescent="0.25">
      <c r="A32" s="176" t="s">
        <v>391</v>
      </c>
      <c r="B32" s="176"/>
      <c r="C32" s="176"/>
      <c r="D32" s="176"/>
      <c r="E32" s="176"/>
      <c r="F32" s="176"/>
      <c r="G32" s="165" t="s">
        <v>606</v>
      </c>
      <c r="H32" s="165"/>
      <c r="I32" s="165"/>
      <c r="J32" s="165"/>
      <c r="K32" s="165"/>
      <c r="L32" s="165"/>
      <c r="M32" s="67"/>
      <c r="N32" s="67"/>
      <c r="O32" s="67"/>
      <c r="P32" s="67"/>
      <c r="Q32" s="67"/>
      <c r="R32" s="67"/>
      <c r="S32" s="67"/>
      <c r="T32" s="67"/>
      <c r="U32" s="67"/>
      <c r="V32" s="67"/>
      <c r="W32" s="67"/>
      <c r="X32" s="67"/>
      <c r="Y32" s="67"/>
      <c r="Z32" s="67"/>
      <c r="AA32" s="67"/>
    </row>
    <row r="33" spans="1:27" ht="15.95" customHeight="1" x14ac:dyDescent="0.25">
      <c r="A33" s="176" t="s">
        <v>392</v>
      </c>
      <c r="B33" s="176"/>
      <c r="C33" s="176"/>
      <c r="D33" s="176"/>
      <c r="E33" s="176"/>
      <c r="F33" s="176"/>
      <c r="G33" s="180">
        <f>G34</f>
        <v>9.2855963599999995</v>
      </c>
      <c r="H33" s="180"/>
      <c r="I33" s="180"/>
      <c r="J33" s="180"/>
      <c r="K33" s="180"/>
      <c r="L33" s="180"/>
      <c r="M33" s="67"/>
      <c r="N33" s="67"/>
      <c r="O33" s="67"/>
      <c r="P33" s="67"/>
      <c r="Q33" s="67"/>
      <c r="R33" s="67"/>
      <c r="S33" s="67"/>
      <c r="T33" s="67"/>
      <c r="U33" s="67"/>
      <c r="V33" s="67"/>
      <c r="W33" s="67"/>
      <c r="X33" s="67"/>
      <c r="Y33" s="67"/>
      <c r="Z33" s="67"/>
      <c r="AA33" s="67"/>
    </row>
    <row r="34" spans="1:27" ht="18" customHeight="1" x14ac:dyDescent="0.25">
      <c r="A34" s="164" t="s">
        <v>393</v>
      </c>
      <c r="B34" s="164"/>
      <c r="C34" s="164"/>
      <c r="D34" s="164"/>
      <c r="E34" s="164"/>
      <c r="F34" s="164"/>
      <c r="G34" s="180">
        <f>G37+G42+G47+G52+G57+G62+G67+G72+G77+G82+G87+G92</f>
        <v>9.2855963599999995</v>
      </c>
      <c r="H34" s="180"/>
      <c r="I34" s="180"/>
      <c r="J34" s="180"/>
      <c r="K34" s="180"/>
      <c r="L34" s="180"/>
      <c r="M34" s="67"/>
      <c r="N34" s="67"/>
      <c r="O34" s="67"/>
      <c r="P34" s="67"/>
      <c r="Q34" s="67"/>
      <c r="R34" s="67"/>
      <c r="S34" s="67"/>
      <c r="T34" s="67"/>
      <c r="U34" s="67"/>
      <c r="V34" s="67"/>
      <c r="W34" s="67"/>
      <c r="X34" s="67"/>
      <c r="Y34" s="67"/>
      <c r="Z34" s="67"/>
      <c r="AA34" s="67"/>
    </row>
    <row r="35" spans="1:27" ht="15.95" customHeight="1" x14ac:dyDescent="0.25">
      <c r="A35" s="176" t="s">
        <v>394</v>
      </c>
      <c r="B35" s="176"/>
      <c r="C35" s="176"/>
      <c r="D35" s="176"/>
      <c r="E35" s="176"/>
      <c r="F35" s="176"/>
      <c r="G35" s="165"/>
      <c r="H35" s="165"/>
      <c r="I35" s="165"/>
      <c r="J35" s="165"/>
      <c r="K35" s="165"/>
      <c r="L35" s="165"/>
      <c r="M35" s="67"/>
      <c r="N35" s="67"/>
      <c r="O35" s="67"/>
      <c r="P35" s="67"/>
      <c r="Q35" s="67"/>
      <c r="R35" s="67"/>
      <c r="S35" s="67"/>
      <c r="T35" s="67"/>
      <c r="U35" s="67"/>
      <c r="V35" s="67"/>
      <c r="W35" s="67"/>
      <c r="X35" s="67"/>
      <c r="Y35" s="67"/>
      <c r="Z35" s="67"/>
      <c r="AA35" s="67"/>
    </row>
    <row r="36" spans="1:27" ht="31.5" customHeight="1" x14ac:dyDescent="0.25">
      <c r="A36" s="164" t="s">
        <v>573</v>
      </c>
      <c r="B36" s="164"/>
      <c r="C36" s="164"/>
      <c r="D36" s="164"/>
      <c r="E36" s="164"/>
      <c r="F36" s="164"/>
      <c r="G36" s="183" t="s">
        <v>574</v>
      </c>
      <c r="H36" s="183"/>
      <c r="I36" s="183"/>
      <c r="J36" s="183"/>
      <c r="K36" s="183"/>
      <c r="L36" s="183"/>
      <c r="M36" s="67"/>
      <c r="N36" s="67"/>
      <c r="O36" s="67"/>
      <c r="P36" s="67"/>
      <c r="Q36" s="67"/>
      <c r="R36" s="67"/>
      <c r="S36" s="67"/>
      <c r="T36" s="67"/>
      <c r="U36" s="67"/>
      <c r="V36" s="67"/>
      <c r="W36" s="67"/>
      <c r="X36" s="67"/>
      <c r="Y36" s="67"/>
      <c r="Z36" s="67"/>
      <c r="AA36" s="67"/>
    </row>
    <row r="37" spans="1:27" ht="15.95" customHeight="1" x14ac:dyDescent="0.25">
      <c r="A37" s="176" t="s">
        <v>575</v>
      </c>
      <c r="B37" s="176"/>
      <c r="C37" s="176"/>
      <c r="D37" s="176"/>
      <c r="E37" s="176"/>
      <c r="F37" s="176"/>
      <c r="G37" s="178">
        <v>0.41968706</v>
      </c>
      <c r="H37" s="178"/>
      <c r="I37" s="178"/>
      <c r="J37" s="178"/>
      <c r="K37" s="178"/>
      <c r="L37" s="178"/>
      <c r="M37" s="67"/>
      <c r="N37" s="67"/>
      <c r="O37" s="67"/>
      <c r="P37" s="67"/>
      <c r="Q37" s="67"/>
      <c r="R37" s="67"/>
      <c r="S37" s="67"/>
      <c r="T37" s="67"/>
      <c r="U37" s="67"/>
      <c r="V37" s="67"/>
      <c r="W37" s="67"/>
      <c r="X37" s="67"/>
      <c r="Y37" s="67"/>
      <c r="Z37" s="67"/>
      <c r="AA37" s="67"/>
    </row>
    <row r="38" spans="1:27" ht="15.95" customHeight="1" x14ac:dyDescent="0.25">
      <c r="A38" s="176" t="s">
        <v>576</v>
      </c>
      <c r="B38" s="176"/>
      <c r="C38" s="176"/>
      <c r="D38" s="176"/>
      <c r="E38" s="176"/>
      <c r="F38" s="176"/>
      <c r="G38" s="179">
        <f>G37/G31</f>
        <v>2.0437228417863027E-2</v>
      </c>
      <c r="H38" s="179"/>
      <c r="I38" s="179"/>
      <c r="J38" s="179"/>
      <c r="K38" s="179"/>
      <c r="L38" s="179"/>
      <c r="M38" s="67"/>
      <c r="N38" s="67"/>
      <c r="O38" s="67"/>
      <c r="P38" s="67"/>
      <c r="Q38" s="67"/>
      <c r="R38" s="67"/>
      <c r="S38" s="67"/>
      <c r="T38" s="67"/>
      <c r="U38" s="67"/>
      <c r="V38" s="67"/>
      <c r="W38" s="67"/>
      <c r="X38" s="67"/>
      <c r="Y38" s="67"/>
      <c r="Z38" s="67"/>
      <c r="AA38" s="67"/>
    </row>
    <row r="39" spans="1:27" ht="15.95" customHeight="1" x14ac:dyDescent="0.25">
      <c r="A39" s="176" t="s">
        <v>577</v>
      </c>
      <c r="B39" s="176"/>
      <c r="C39" s="176"/>
      <c r="D39" s="176"/>
      <c r="E39" s="176"/>
      <c r="F39" s="176"/>
      <c r="G39" s="178">
        <v>0.41968706</v>
      </c>
      <c r="H39" s="178"/>
      <c r="I39" s="178"/>
      <c r="J39" s="178"/>
      <c r="K39" s="178"/>
      <c r="L39" s="178"/>
      <c r="M39" s="67"/>
      <c r="N39" s="67"/>
      <c r="O39" s="67"/>
      <c r="P39" s="67"/>
      <c r="Q39" s="67"/>
      <c r="R39" s="67"/>
      <c r="S39" s="67"/>
      <c r="T39" s="67"/>
      <c r="U39" s="67"/>
      <c r="V39" s="67"/>
      <c r="W39" s="67"/>
      <c r="X39" s="67"/>
      <c r="Y39" s="67"/>
      <c r="Z39" s="67"/>
      <c r="AA39" s="67"/>
    </row>
    <row r="40" spans="1:27" ht="15.95" customHeight="1" x14ac:dyDescent="0.25">
      <c r="A40" s="176" t="s">
        <v>578</v>
      </c>
      <c r="B40" s="176"/>
      <c r="C40" s="176"/>
      <c r="D40" s="176"/>
      <c r="E40" s="176"/>
      <c r="F40" s="176"/>
      <c r="G40" s="184">
        <v>0.35566700000000001</v>
      </c>
      <c r="H40" s="184"/>
      <c r="I40" s="184"/>
      <c r="J40" s="184"/>
      <c r="K40" s="184"/>
      <c r="L40" s="184"/>
      <c r="M40" s="67"/>
      <c r="N40" s="67"/>
      <c r="O40" s="67"/>
      <c r="P40" s="67"/>
      <c r="Q40" s="67"/>
      <c r="R40" s="67"/>
      <c r="S40" s="67"/>
      <c r="T40" s="67"/>
      <c r="U40" s="67"/>
      <c r="V40" s="67"/>
      <c r="W40" s="67"/>
      <c r="X40" s="67"/>
      <c r="Y40" s="67"/>
      <c r="Z40" s="67"/>
      <c r="AA40" s="67"/>
    </row>
    <row r="41" spans="1:27" ht="33.75" customHeight="1" x14ac:dyDescent="0.25">
      <c r="A41" s="164" t="s">
        <v>573</v>
      </c>
      <c r="B41" s="164"/>
      <c r="C41" s="164"/>
      <c r="D41" s="164"/>
      <c r="E41" s="164"/>
      <c r="F41" s="164"/>
      <c r="G41" s="183" t="s">
        <v>579</v>
      </c>
      <c r="H41" s="183"/>
      <c r="I41" s="183"/>
      <c r="J41" s="183"/>
      <c r="K41" s="183"/>
      <c r="L41" s="183"/>
      <c r="M41" s="67"/>
      <c r="N41" s="67"/>
      <c r="O41" s="67"/>
      <c r="P41" s="67"/>
      <c r="Q41" s="67"/>
      <c r="R41" s="67"/>
      <c r="S41" s="67"/>
      <c r="T41" s="67"/>
      <c r="U41" s="67"/>
      <c r="V41" s="67"/>
      <c r="W41" s="67"/>
      <c r="X41" s="67"/>
      <c r="Y41" s="67"/>
      <c r="Z41" s="67"/>
      <c r="AA41" s="67"/>
    </row>
    <row r="42" spans="1:27" ht="15.95" customHeight="1" x14ac:dyDescent="0.25">
      <c r="A42" s="176" t="s">
        <v>575</v>
      </c>
      <c r="B42" s="176"/>
      <c r="C42" s="176"/>
      <c r="D42" s="176"/>
      <c r="E42" s="176"/>
      <c r="F42" s="176"/>
      <c r="G42" s="186">
        <v>0.54637999999999998</v>
      </c>
      <c r="H42" s="186"/>
      <c r="I42" s="186"/>
      <c r="J42" s="186"/>
      <c r="K42" s="186"/>
      <c r="L42" s="186"/>
      <c r="M42" s="67"/>
      <c r="N42" s="67"/>
      <c r="O42" s="67"/>
      <c r="P42" s="67"/>
      <c r="Q42" s="67"/>
      <c r="R42" s="67"/>
      <c r="S42" s="67"/>
      <c r="T42" s="67"/>
      <c r="U42" s="67"/>
      <c r="V42" s="67"/>
      <c r="W42" s="67"/>
      <c r="X42" s="67"/>
      <c r="Y42" s="67"/>
      <c r="Z42" s="67"/>
      <c r="AA42" s="67"/>
    </row>
    <row r="43" spans="1:27" ht="15.95" customHeight="1" x14ac:dyDescent="0.25">
      <c r="A43" s="176" t="s">
        <v>576</v>
      </c>
      <c r="B43" s="176"/>
      <c r="C43" s="176"/>
      <c r="D43" s="176"/>
      <c r="E43" s="176"/>
      <c r="F43" s="176"/>
      <c r="G43" s="179">
        <f>G42/$G$31</f>
        <v>2.6606712303572096E-2</v>
      </c>
      <c r="H43" s="179"/>
      <c r="I43" s="179"/>
      <c r="J43" s="179"/>
      <c r="K43" s="179"/>
      <c r="L43" s="179"/>
      <c r="M43" s="67"/>
      <c r="N43" s="67"/>
      <c r="O43" s="67"/>
      <c r="P43" s="67"/>
      <c r="Q43" s="67"/>
      <c r="R43" s="67"/>
      <c r="S43" s="67"/>
      <c r="T43" s="67"/>
      <c r="U43" s="67"/>
      <c r="V43" s="67"/>
      <c r="W43" s="67"/>
      <c r="X43" s="67"/>
      <c r="Y43" s="67"/>
      <c r="Z43" s="67"/>
      <c r="AA43" s="67"/>
    </row>
    <row r="44" spans="1:27" ht="15.95" customHeight="1" x14ac:dyDescent="0.25">
      <c r="A44" s="176" t="s">
        <v>577</v>
      </c>
      <c r="B44" s="176"/>
      <c r="C44" s="176"/>
      <c r="D44" s="176"/>
      <c r="E44" s="176"/>
      <c r="F44" s="176"/>
      <c r="G44" s="186">
        <f>G45*1.18</f>
        <v>0.54638000199999992</v>
      </c>
      <c r="H44" s="186"/>
      <c r="I44" s="186"/>
      <c r="J44" s="186"/>
      <c r="K44" s="186"/>
      <c r="L44" s="186"/>
      <c r="M44" s="67"/>
      <c r="N44" s="67"/>
      <c r="O44" s="67"/>
      <c r="P44" s="67"/>
      <c r="Q44" s="67"/>
      <c r="R44" s="67"/>
      <c r="S44" s="67"/>
      <c r="T44" s="67"/>
      <c r="U44" s="67"/>
      <c r="V44" s="67"/>
      <c r="W44" s="67"/>
      <c r="X44" s="67"/>
      <c r="Y44" s="67"/>
      <c r="Z44" s="67"/>
      <c r="AA44" s="67"/>
    </row>
    <row r="45" spans="1:27" ht="15.95" customHeight="1" x14ac:dyDescent="0.25">
      <c r="A45" s="176" t="s">
        <v>578</v>
      </c>
      <c r="B45" s="176"/>
      <c r="C45" s="176"/>
      <c r="D45" s="176"/>
      <c r="E45" s="176"/>
      <c r="F45" s="176"/>
      <c r="G45" s="185">
        <v>0.4630339</v>
      </c>
      <c r="H45" s="185"/>
      <c r="I45" s="185"/>
      <c r="J45" s="185"/>
      <c r="K45" s="185"/>
      <c r="L45" s="185"/>
      <c r="M45" s="67"/>
      <c r="N45" s="67"/>
      <c r="O45" s="67"/>
      <c r="P45" s="67"/>
      <c r="Q45" s="67"/>
      <c r="R45" s="67"/>
      <c r="S45" s="67"/>
      <c r="T45" s="67"/>
      <c r="U45" s="67"/>
      <c r="V45" s="67"/>
      <c r="W45" s="67"/>
      <c r="X45" s="67"/>
      <c r="Y45" s="67"/>
      <c r="Z45" s="67"/>
      <c r="AA45" s="67"/>
    </row>
    <row r="46" spans="1:27" ht="33" customHeight="1" x14ac:dyDescent="0.25">
      <c r="A46" s="164" t="s">
        <v>573</v>
      </c>
      <c r="B46" s="164"/>
      <c r="C46" s="164"/>
      <c r="D46" s="164"/>
      <c r="E46" s="164"/>
      <c r="F46" s="164"/>
      <c r="G46" s="183" t="s">
        <v>610</v>
      </c>
      <c r="H46" s="183"/>
      <c r="I46" s="183"/>
      <c r="J46" s="183"/>
      <c r="K46" s="183"/>
      <c r="L46" s="183"/>
      <c r="M46" s="67"/>
      <c r="N46" s="67"/>
      <c r="O46" s="67"/>
      <c r="P46" s="67"/>
      <c r="Q46" s="67"/>
      <c r="R46" s="67"/>
      <c r="S46" s="67"/>
      <c r="T46" s="67"/>
      <c r="U46" s="67"/>
      <c r="V46" s="67"/>
      <c r="W46" s="67"/>
      <c r="X46" s="67"/>
      <c r="Y46" s="67"/>
      <c r="Z46" s="67"/>
      <c r="AA46" s="67"/>
    </row>
    <row r="47" spans="1:27" ht="15.95" customHeight="1" x14ac:dyDescent="0.25">
      <c r="A47" s="176" t="s">
        <v>575</v>
      </c>
      <c r="B47" s="176"/>
      <c r="C47" s="176"/>
      <c r="D47" s="176"/>
      <c r="E47" s="176"/>
      <c r="F47" s="176"/>
      <c r="G47" s="186">
        <v>1.4610000000000001</v>
      </c>
      <c r="H47" s="186"/>
      <c r="I47" s="186"/>
      <c r="J47" s="186"/>
      <c r="K47" s="186"/>
      <c r="L47" s="186"/>
      <c r="M47" s="67"/>
      <c r="N47" s="67"/>
      <c r="O47" s="67"/>
      <c r="P47" s="67"/>
      <c r="Q47" s="67"/>
      <c r="R47" s="67"/>
      <c r="S47" s="67"/>
      <c r="T47" s="67"/>
      <c r="U47" s="67"/>
      <c r="V47" s="67"/>
      <c r="W47" s="67"/>
      <c r="X47" s="67"/>
      <c r="Y47" s="67"/>
      <c r="Z47" s="67"/>
      <c r="AA47" s="67"/>
    </row>
    <row r="48" spans="1:27" ht="15.95" customHeight="1" x14ac:dyDescent="0.25">
      <c r="A48" s="176" t="s">
        <v>576</v>
      </c>
      <c r="B48" s="176"/>
      <c r="C48" s="176"/>
      <c r="D48" s="176"/>
      <c r="E48" s="176"/>
      <c r="F48" s="176"/>
      <c r="G48" s="190">
        <v>7.11</v>
      </c>
      <c r="H48" s="190"/>
      <c r="I48" s="190"/>
      <c r="J48" s="190"/>
      <c r="K48" s="190"/>
      <c r="L48" s="190"/>
      <c r="M48" s="67"/>
      <c r="N48" s="67"/>
      <c r="O48" s="67"/>
      <c r="P48" s="67"/>
      <c r="Q48" s="67"/>
      <c r="R48" s="67"/>
      <c r="S48" s="67"/>
      <c r="T48" s="67"/>
      <c r="U48" s="67"/>
      <c r="V48" s="67"/>
      <c r="W48" s="67"/>
      <c r="X48" s="67"/>
      <c r="Y48" s="67"/>
      <c r="Z48" s="67"/>
      <c r="AA48" s="67"/>
    </row>
    <row r="49" spans="1:27" ht="15.95" customHeight="1" x14ac:dyDescent="0.25">
      <c r="A49" s="176" t="s">
        <v>577</v>
      </c>
      <c r="B49" s="176"/>
      <c r="C49" s="176"/>
      <c r="D49" s="176"/>
      <c r="E49" s="176"/>
      <c r="F49" s="176"/>
      <c r="G49" s="186">
        <v>1.4610000000000001</v>
      </c>
      <c r="H49" s="186"/>
      <c r="I49" s="186"/>
      <c r="J49" s="186"/>
      <c r="K49" s="186"/>
      <c r="L49" s="186"/>
      <c r="M49" s="67"/>
      <c r="N49" s="67"/>
      <c r="O49" s="67"/>
      <c r="P49" s="67"/>
      <c r="Q49" s="67"/>
      <c r="R49" s="67"/>
      <c r="S49" s="67"/>
      <c r="T49" s="67"/>
      <c r="U49" s="67"/>
      <c r="V49" s="67"/>
      <c r="W49" s="67"/>
      <c r="X49" s="67"/>
      <c r="Y49" s="67"/>
      <c r="Z49" s="67"/>
      <c r="AA49" s="67"/>
    </row>
    <row r="50" spans="1:27" ht="15.95" customHeight="1" x14ac:dyDescent="0.25">
      <c r="A50" s="176" t="s">
        <v>578</v>
      </c>
      <c r="B50" s="176"/>
      <c r="C50" s="176"/>
      <c r="D50" s="176"/>
      <c r="E50" s="176"/>
      <c r="F50" s="176"/>
      <c r="G50" s="178">
        <v>1.23813559</v>
      </c>
      <c r="H50" s="178"/>
      <c r="I50" s="178"/>
      <c r="J50" s="178"/>
      <c r="K50" s="178"/>
      <c r="L50" s="178"/>
      <c r="M50" s="67"/>
      <c r="N50" s="67"/>
      <c r="O50" s="67"/>
      <c r="P50" s="67"/>
      <c r="Q50" s="67"/>
      <c r="R50" s="67"/>
      <c r="S50" s="67"/>
      <c r="T50" s="67"/>
      <c r="U50" s="67"/>
      <c r="V50" s="67"/>
      <c r="W50" s="67"/>
      <c r="X50" s="67"/>
      <c r="Y50" s="67"/>
      <c r="Z50" s="67"/>
      <c r="AA50" s="67"/>
    </row>
    <row r="51" spans="1:27" ht="30" customHeight="1" x14ac:dyDescent="0.25">
      <c r="A51" s="164" t="s">
        <v>573</v>
      </c>
      <c r="B51" s="164"/>
      <c r="C51" s="164"/>
      <c r="D51" s="164"/>
      <c r="E51" s="164"/>
      <c r="F51" s="164"/>
      <c r="G51" s="183" t="s">
        <v>580</v>
      </c>
      <c r="H51" s="183"/>
      <c r="I51" s="183"/>
      <c r="J51" s="183"/>
      <c r="K51" s="183"/>
      <c r="L51" s="183"/>
      <c r="M51" s="67"/>
      <c r="N51" s="67"/>
      <c r="O51" s="67"/>
      <c r="P51" s="67"/>
      <c r="Q51" s="67"/>
      <c r="R51" s="67"/>
      <c r="S51" s="67"/>
      <c r="T51" s="67"/>
      <c r="U51" s="67"/>
      <c r="V51" s="67"/>
      <c r="W51" s="67"/>
      <c r="X51" s="67"/>
      <c r="Y51" s="67"/>
      <c r="Z51" s="67"/>
      <c r="AA51" s="67"/>
    </row>
    <row r="52" spans="1:27" ht="23.25" customHeight="1" x14ac:dyDescent="0.25">
      <c r="A52" s="176" t="s">
        <v>575</v>
      </c>
      <c r="B52" s="176"/>
      <c r="C52" s="176"/>
      <c r="D52" s="176"/>
      <c r="E52" s="176"/>
      <c r="F52" s="176"/>
      <c r="G52" s="178">
        <v>0.96603413999999999</v>
      </c>
      <c r="H52" s="178"/>
      <c r="I52" s="178"/>
      <c r="J52" s="178"/>
      <c r="K52" s="178"/>
      <c r="L52" s="178"/>
      <c r="M52" s="67"/>
      <c r="N52" s="67"/>
      <c r="O52" s="67"/>
      <c r="P52" s="67"/>
      <c r="Q52" s="67"/>
      <c r="R52" s="67"/>
      <c r="S52" s="67"/>
      <c r="T52" s="67"/>
      <c r="U52" s="67"/>
      <c r="V52" s="67"/>
      <c r="W52" s="67"/>
      <c r="X52" s="67"/>
      <c r="Y52" s="67"/>
      <c r="Z52" s="67"/>
      <c r="AA52" s="67"/>
    </row>
    <row r="53" spans="1:27" ht="15.95" customHeight="1" x14ac:dyDescent="0.25">
      <c r="A53" s="176" t="s">
        <v>576</v>
      </c>
      <c r="B53" s="176"/>
      <c r="C53" s="176"/>
      <c r="D53" s="176"/>
      <c r="E53" s="176"/>
      <c r="F53" s="176"/>
      <c r="G53" s="179">
        <f>G52/$G$31</f>
        <v>4.7042337637557545E-2</v>
      </c>
      <c r="H53" s="179"/>
      <c r="I53" s="179"/>
      <c r="J53" s="179"/>
      <c r="K53" s="179"/>
      <c r="L53" s="179"/>
      <c r="M53" s="67"/>
      <c r="N53" s="67"/>
      <c r="O53" s="67"/>
      <c r="P53" s="67"/>
      <c r="Q53" s="67"/>
      <c r="R53" s="67"/>
      <c r="S53" s="67"/>
      <c r="T53" s="67"/>
      <c r="U53" s="67"/>
      <c r="V53" s="67"/>
      <c r="W53" s="67"/>
      <c r="X53" s="67"/>
      <c r="Y53" s="67"/>
      <c r="Z53" s="67"/>
      <c r="AA53" s="67"/>
    </row>
    <row r="54" spans="1:27" ht="15.95" customHeight="1" x14ac:dyDescent="0.25">
      <c r="A54" s="176" t="s">
        <v>577</v>
      </c>
      <c r="B54" s="176"/>
      <c r="C54" s="176"/>
      <c r="D54" s="176"/>
      <c r="E54" s="176"/>
      <c r="F54" s="176"/>
      <c r="G54" s="178">
        <v>0.96603413999999999</v>
      </c>
      <c r="H54" s="178"/>
      <c r="I54" s="178"/>
      <c r="J54" s="178"/>
      <c r="K54" s="178"/>
      <c r="L54" s="178"/>
      <c r="M54" s="67"/>
      <c r="N54" s="67"/>
      <c r="O54" s="67"/>
      <c r="P54" s="67"/>
      <c r="Q54" s="67"/>
      <c r="R54" s="67"/>
      <c r="S54" s="67"/>
      <c r="T54" s="67"/>
      <c r="U54" s="67"/>
      <c r="V54" s="67"/>
      <c r="W54" s="67"/>
      <c r="X54" s="67"/>
      <c r="Y54" s="67"/>
      <c r="Z54" s="67"/>
      <c r="AA54" s="67"/>
    </row>
    <row r="55" spans="1:27" ht="15.95" customHeight="1" x14ac:dyDescent="0.25">
      <c r="A55" s="176" t="s">
        <v>578</v>
      </c>
      <c r="B55" s="176"/>
      <c r="C55" s="176"/>
      <c r="D55" s="176"/>
      <c r="E55" s="176"/>
      <c r="F55" s="176"/>
      <c r="G55" s="184">
        <v>0.81867299999999998</v>
      </c>
      <c r="H55" s="184"/>
      <c r="I55" s="184"/>
      <c r="J55" s="184"/>
      <c r="K55" s="184"/>
      <c r="L55" s="184"/>
      <c r="M55" s="67"/>
      <c r="N55" s="67"/>
      <c r="O55" s="67"/>
      <c r="P55" s="67"/>
      <c r="Q55" s="67"/>
      <c r="R55" s="67"/>
      <c r="S55" s="67"/>
      <c r="T55" s="67"/>
      <c r="U55" s="67"/>
      <c r="V55" s="67"/>
      <c r="W55" s="67"/>
      <c r="X55" s="67"/>
      <c r="Y55" s="67"/>
      <c r="Z55" s="67"/>
      <c r="AA55" s="67"/>
    </row>
    <row r="56" spans="1:27" ht="39" customHeight="1" x14ac:dyDescent="0.25">
      <c r="A56" s="164" t="s">
        <v>573</v>
      </c>
      <c r="B56" s="164"/>
      <c r="C56" s="164"/>
      <c r="D56" s="164"/>
      <c r="E56" s="164"/>
      <c r="F56" s="164"/>
      <c r="G56" s="183" t="s">
        <v>581</v>
      </c>
      <c r="H56" s="183"/>
      <c r="I56" s="183"/>
      <c r="J56" s="183"/>
      <c r="K56" s="183"/>
      <c r="L56" s="183"/>
      <c r="M56" s="67"/>
      <c r="N56" s="67"/>
      <c r="O56" s="67"/>
      <c r="P56" s="67"/>
      <c r="Q56" s="67"/>
      <c r="R56" s="67"/>
      <c r="S56" s="67"/>
      <c r="T56" s="67"/>
      <c r="U56" s="67"/>
      <c r="V56" s="67"/>
      <c r="W56" s="67"/>
      <c r="X56" s="67"/>
      <c r="Y56" s="67"/>
      <c r="Z56" s="67"/>
      <c r="AA56" s="67"/>
    </row>
    <row r="57" spans="1:27" ht="15.95" customHeight="1" x14ac:dyDescent="0.25">
      <c r="A57" s="176" t="s">
        <v>582</v>
      </c>
      <c r="B57" s="176"/>
      <c r="C57" s="176"/>
      <c r="D57" s="176"/>
      <c r="E57" s="176"/>
      <c r="F57" s="176"/>
      <c r="G57" s="185">
        <v>1.6070808000000001</v>
      </c>
      <c r="H57" s="185"/>
      <c r="I57" s="185"/>
      <c r="J57" s="185"/>
      <c r="K57" s="185"/>
      <c r="L57" s="185"/>
      <c r="M57" s="67"/>
      <c r="N57" s="67"/>
      <c r="O57" s="67"/>
      <c r="P57" s="67"/>
      <c r="Q57" s="67"/>
      <c r="R57" s="67"/>
      <c r="S57" s="67"/>
      <c r="T57" s="67"/>
      <c r="U57" s="67"/>
      <c r="V57" s="67"/>
      <c r="W57" s="67"/>
      <c r="X57" s="67"/>
      <c r="Y57" s="67"/>
      <c r="Z57" s="67"/>
      <c r="AA57" s="67"/>
    </row>
    <row r="58" spans="1:27" ht="15.95" customHeight="1" x14ac:dyDescent="0.25">
      <c r="A58" s="176" t="s">
        <v>576</v>
      </c>
      <c r="B58" s="176"/>
      <c r="C58" s="176"/>
      <c r="D58" s="176"/>
      <c r="E58" s="176"/>
      <c r="F58" s="176"/>
      <c r="G58" s="179">
        <f>G57/$G$31</f>
        <v>7.8258970852144102E-2</v>
      </c>
      <c r="H58" s="179"/>
      <c r="I58" s="179"/>
      <c r="J58" s="179"/>
      <c r="K58" s="179"/>
      <c r="L58" s="179"/>
      <c r="M58" s="67"/>
      <c r="N58" s="67"/>
      <c r="O58" s="67"/>
      <c r="P58" s="67"/>
      <c r="Q58" s="67"/>
      <c r="R58" s="67"/>
      <c r="S58" s="67"/>
      <c r="T58" s="67"/>
      <c r="U58" s="67"/>
      <c r="V58" s="67"/>
      <c r="W58" s="67"/>
      <c r="X58" s="67"/>
      <c r="Y58" s="67"/>
      <c r="Z58" s="67"/>
      <c r="AA58" s="67"/>
    </row>
    <row r="59" spans="1:27" ht="15.95" customHeight="1" x14ac:dyDescent="0.25">
      <c r="A59" s="176" t="s">
        <v>577</v>
      </c>
      <c r="B59" s="176"/>
      <c r="C59" s="176"/>
      <c r="D59" s="176"/>
      <c r="E59" s="176"/>
      <c r="F59" s="176"/>
      <c r="G59" s="185">
        <v>1.6070808000000001</v>
      </c>
      <c r="H59" s="185"/>
      <c r="I59" s="185"/>
      <c r="J59" s="185"/>
      <c r="K59" s="185"/>
      <c r="L59" s="185"/>
      <c r="M59" s="67"/>
      <c r="N59" s="67"/>
      <c r="O59" s="67"/>
      <c r="P59" s="67"/>
      <c r="Q59" s="67"/>
      <c r="R59" s="67"/>
      <c r="S59" s="67"/>
      <c r="T59" s="67"/>
      <c r="U59" s="67"/>
      <c r="V59" s="67"/>
      <c r="W59" s="67"/>
      <c r="X59" s="67"/>
      <c r="Y59" s="67"/>
      <c r="Z59" s="67"/>
      <c r="AA59" s="67"/>
    </row>
    <row r="60" spans="1:27" ht="15.95" customHeight="1" x14ac:dyDescent="0.25">
      <c r="A60" s="176" t="s">
        <v>578</v>
      </c>
      <c r="B60" s="176"/>
      <c r="C60" s="176"/>
      <c r="D60" s="176"/>
      <c r="E60" s="176"/>
      <c r="F60" s="176"/>
      <c r="G60" s="184">
        <v>1.339234</v>
      </c>
      <c r="H60" s="184"/>
      <c r="I60" s="184"/>
      <c r="J60" s="184"/>
      <c r="K60" s="184"/>
      <c r="L60" s="184"/>
      <c r="M60" s="67"/>
      <c r="N60" s="67"/>
      <c r="O60" s="67"/>
      <c r="P60" s="67"/>
      <c r="Q60" s="67"/>
      <c r="R60" s="67"/>
      <c r="S60" s="67"/>
      <c r="T60" s="67"/>
      <c r="U60" s="67"/>
      <c r="V60" s="67"/>
      <c r="W60" s="67"/>
      <c r="X60" s="67"/>
      <c r="Y60" s="67"/>
      <c r="Z60" s="67"/>
      <c r="AA60" s="67"/>
    </row>
    <row r="61" spans="1:27" ht="33.75" customHeight="1" x14ac:dyDescent="0.25">
      <c r="A61" s="164" t="s">
        <v>573</v>
      </c>
      <c r="B61" s="164"/>
      <c r="C61" s="164"/>
      <c r="D61" s="164"/>
      <c r="E61" s="164"/>
      <c r="F61" s="164"/>
      <c r="G61" s="183" t="s">
        <v>583</v>
      </c>
      <c r="H61" s="183"/>
      <c r="I61" s="183"/>
      <c r="J61" s="183"/>
      <c r="K61" s="183"/>
      <c r="L61" s="183"/>
      <c r="M61" s="67"/>
      <c r="N61" s="67"/>
      <c r="O61" s="67"/>
      <c r="P61" s="67"/>
      <c r="Q61" s="67"/>
      <c r="R61" s="67"/>
      <c r="S61" s="67"/>
      <c r="T61" s="67"/>
      <c r="U61" s="67"/>
      <c r="V61" s="67"/>
      <c r="W61" s="67"/>
      <c r="X61" s="67"/>
      <c r="Y61" s="67"/>
      <c r="Z61" s="67"/>
      <c r="AA61" s="67"/>
    </row>
    <row r="62" spans="1:27" ht="29.1" customHeight="1" x14ac:dyDescent="0.25">
      <c r="A62" s="176" t="s">
        <v>575</v>
      </c>
      <c r="B62" s="176"/>
      <c r="C62" s="176"/>
      <c r="D62" s="176"/>
      <c r="E62" s="176"/>
      <c r="F62" s="176"/>
      <c r="G62" s="180">
        <v>0.38879999999999998</v>
      </c>
      <c r="H62" s="180"/>
      <c r="I62" s="180"/>
      <c r="J62" s="180"/>
      <c r="K62" s="180"/>
      <c r="L62" s="180"/>
      <c r="M62" s="67"/>
      <c r="N62" s="67"/>
      <c r="O62" s="67"/>
      <c r="P62" s="67"/>
      <c r="Q62" s="67"/>
      <c r="R62" s="67"/>
      <c r="S62" s="67"/>
      <c r="T62" s="67"/>
      <c r="U62" s="67"/>
      <c r="V62" s="67"/>
      <c r="W62" s="67"/>
      <c r="X62" s="67"/>
      <c r="Y62" s="67"/>
      <c r="Z62" s="67"/>
      <c r="AA62" s="67"/>
    </row>
    <row r="63" spans="1:27" ht="15" customHeight="1" x14ac:dyDescent="0.25">
      <c r="A63" s="176" t="s">
        <v>576</v>
      </c>
      <c r="B63" s="176"/>
      <c r="C63" s="176"/>
      <c r="D63" s="176"/>
      <c r="E63" s="176"/>
      <c r="F63" s="176"/>
      <c r="G63" s="179">
        <f>G62/$G$31</f>
        <v>1.8933141300246772E-2</v>
      </c>
      <c r="H63" s="179"/>
      <c r="I63" s="179"/>
      <c r="J63" s="179"/>
      <c r="K63" s="179"/>
      <c r="L63" s="179"/>
      <c r="M63" s="67"/>
      <c r="N63" s="67"/>
      <c r="O63" s="67"/>
      <c r="P63" s="67"/>
      <c r="Q63" s="67"/>
      <c r="R63" s="67"/>
      <c r="S63" s="67"/>
      <c r="T63" s="67"/>
      <c r="U63" s="67"/>
      <c r="V63" s="67"/>
      <c r="W63" s="67"/>
      <c r="X63" s="67"/>
      <c r="Y63" s="67"/>
      <c r="Z63" s="67"/>
      <c r="AA63" s="67"/>
    </row>
    <row r="64" spans="1:27" ht="15" customHeight="1" x14ac:dyDescent="0.25">
      <c r="A64" s="176" t="s">
        <v>577</v>
      </c>
      <c r="B64" s="176"/>
      <c r="C64" s="176"/>
      <c r="D64" s="176"/>
      <c r="E64" s="176"/>
      <c r="F64" s="176"/>
      <c r="G64" s="180">
        <v>0.38879999999999998</v>
      </c>
      <c r="H64" s="180"/>
      <c r="I64" s="180"/>
      <c r="J64" s="180"/>
      <c r="K64" s="180"/>
      <c r="L64" s="180"/>
      <c r="M64" s="67"/>
      <c r="N64" s="67"/>
      <c r="O64" s="67"/>
      <c r="P64" s="67"/>
      <c r="Q64" s="67"/>
      <c r="R64" s="67"/>
      <c r="S64" s="67"/>
      <c r="T64" s="67"/>
      <c r="U64" s="67"/>
      <c r="V64" s="67"/>
      <c r="W64" s="67"/>
      <c r="X64" s="67"/>
      <c r="Y64" s="67"/>
      <c r="Z64" s="67"/>
      <c r="AA64" s="67"/>
    </row>
    <row r="65" spans="1:27" ht="15" customHeight="1" x14ac:dyDescent="0.25">
      <c r="A65" s="176" t="s">
        <v>578</v>
      </c>
      <c r="B65" s="176"/>
      <c r="C65" s="176"/>
      <c r="D65" s="176"/>
      <c r="E65" s="176"/>
      <c r="F65" s="176"/>
      <c r="G65" s="181">
        <v>0.32400000000000001</v>
      </c>
      <c r="H65" s="181"/>
      <c r="I65" s="181"/>
      <c r="J65" s="181"/>
      <c r="K65" s="181"/>
      <c r="L65" s="181"/>
      <c r="M65" s="67"/>
      <c r="N65" s="67"/>
      <c r="O65" s="67"/>
      <c r="P65" s="67"/>
      <c r="Q65" s="67"/>
      <c r="R65" s="67"/>
      <c r="S65" s="67"/>
      <c r="T65" s="67"/>
      <c r="U65" s="67"/>
      <c r="V65" s="67"/>
      <c r="W65" s="67"/>
      <c r="X65" s="67"/>
      <c r="Y65" s="67"/>
      <c r="Z65" s="67"/>
      <c r="AA65" s="67"/>
    </row>
    <row r="66" spans="1:27" ht="35.25" customHeight="1" x14ac:dyDescent="0.25">
      <c r="A66" s="164" t="s">
        <v>573</v>
      </c>
      <c r="B66" s="164"/>
      <c r="C66" s="164"/>
      <c r="D66" s="164"/>
      <c r="E66" s="164"/>
      <c r="F66" s="164"/>
      <c r="G66" s="183" t="s">
        <v>584</v>
      </c>
      <c r="H66" s="183"/>
      <c r="I66" s="183"/>
      <c r="J66" s="183"/>
      <c r="K66" s="183"/>
      <c r="L66" s="183"/>
      <c r="M66" s="67"/>
      <c r="N66" s="67"/>
      <c r="O66" s="67"/>
      <c r="P66" s="67"/>
      <c r="Q66" s="67"/>
      <c r="R66" s="67"/>
      <c r="S66" s="67"/>
      <c r="T66" s="67"/>
      <c r="U66" s="67"/>
      <c r="V66" s="67"/>
      <c r="W66" s="67"/>
      <c r="X66" s="67"/>
      <c r="Y66" s="67"/>
      <c r="Z66" s="67"/>
      <c r="AA66" s="67"/>
    </row>
    <row r="67" spans="1:27" ht="15" customHeight="1" x14ac:dyDescent="0.25">
      <c r="A67" s="176" t="s">
        <v>582</v>
      </c>
      <c r="B67" s="176"/>
      <c r="C67" s="176"/>
      <c r="D67" s="176"/>
      <c r="E67" s="176"/>
      <c r="F67" s="176"/>
      <c r="G67" s="186">
        <v>0.35952000000000001</v>
      </c>
      <c r="H67" s="186"/>
      <c r="I67" s="186"/>
      <c r="J67" s="186"/>
      <c r="K67" s="186"/>
      <c r="L67" s="186"/>
      <c r="M67" s="67"/>
      <c r="N67" s="67"/>
      <c r="O67" s="67"/>
      <c r="P67" s="67"/>
      <c r="Q67" s="67"/>
      <c r="R67" s="67"/>
      <c r="S67" s="67"/>
      <c r="T67" s="67"/>
      <c r="U67" s="67"/>
      <c r="V67" s="67"/>
      <c r="W67" s="67"/>
      <c r="X67" s="67"/>
      <c r="Y67" s="67"/>
      <c r="Z67" s="67"/>
      <c r="AA67" s="67"/>
    </row>
    <row r="68" spans="1:27" ht="15.75" x14ac:dyDescent="0.25">
      <c r="A68" s="176" t="s">
        <v>576</v>
      </c>
      <c r="B68" s="176"/>
      <c r="C68" s="176"/>
      <c r="D68" s="176"/>
      <c r="E68" s="176"/>
      <c r="F68" s="176"/>
      <c r="G68" s="179">
        <f>G67/$G$31</f>
        <v>1.7507312140598558E-2</v>
      </c>
      <c r="H68" s="179"/>
      <c r="I68" s="179"/>
      <c r="J68" s="179"/>
      <c r="K68" s="179"/>
      <c r="L68" s="179"/>
      <c r="M68" s="67"/>
      <c r="N68" s="67"/>
      <c r="O68" s="67"/>
      <c r="P68" s="67"/>
      <c r="Q68" s="67"/>
      <c r="R68" s="67"/>
      <c r="S68" s="67"/>
      <c r="T68" s="67"/>
      <c r="U68" s="67"/>
      <c r="V68" s="67"/>
      <c r="W68" s="67"/>
      <c r="X68" s="67"/>
      <c r="Y68" s="67"/>
      <c r="Z68" s="67"/>
      <c r="AA68" s="67"/>
    </row>
    <row r="69" spans="1:27" ht="15.75" x14ac:dyDescent="0.25">
      <c r="A69" s="176" t="s">
        <v>577</v>
      </c>
      <c r="B69" s="176"/>
      <c r="C69" s="176"/>
      <c r="D69" s="176"/>
      <c r="E69" s="176"/>
      <c r="F69" s="176"/>
      <c r="G69" s="186">
        <v>0.35952000000000001</v>
      </c>
      <c r="H69" s="186"/>
      <c r="I69" s="186"/>
      <c r="J69" s="186"/>
      <c r="K69" s="186"/>
      <c r="L69" s="186"/>
      <c r="M69" s="67"/>
      <c r="N69" s="67"/>
      <c r="O69" s="67"/>
      <c r="P69" s="67"/>
      <c r="Q69" s="67"/>
      <c r="R69" s="67"/>
      <c r="S69" s="67"/>
      <c r="T69" s="67"/>
      <c r="U69" s="67"/>
      <c r="V69" s="67"/>
      <c r="W69" s="67"/>
      <c r="X69" s="67"/>
      <c r="Y69" s="67"/>
      <c r="Z69" s="67"/>
      <c r="AA69" s="67"/>
    </row>
    <row r="70" spans="1:27" ht="15.75" x14ac:dyDescent="0.25">
      <c r="A70" s="176" t="s">
        <v>578</v>
      </c>
      <c r="B70" s="176"/>
      <c r="C70" s="176"/>
      <c r="D70" s="176"/>
      <c r="E70" s="176"/>
      <c r="F70" s="176"/>
      <c r="G70" s="180">
        <v>0.29959999999999998</v>
      </c>
      <c r="H70" s="180"/>
      <c r="I70" s="180"/>
      <c r="J70" s="180"/>
      <c r="K70" s="180"/>
      <c r="L70" s="180"/>
      <c r="M70" s="67"/>
      <c r="N70" s="67"/>
      <c r="O70" s="67"/>
      <c r="P70" s="67"/>
      <c r="Q70" s="67"/>
      <c r="R70" s="67"/>
      <c r="S70" s="67"/>
      <c r="T70" s="67"/>
      <c r="U70" s="67"/>
      <c r="V70" s="67"/>
      <c r="W70" s="67"/>
      <c r="X70" s="67"/>
      <c r="Y70" s="67"/>
      <c r="Z70" s="67"/>
      <c r="AA70" s="67"/>
    </row>
    <row r="71" spans="1:27" ht="33.75" customHeight="1" x14ac:dyDescent="0.25">
      <c r="A71" s="164" t="s">
        <v>573</v>
      </c>
      <c r="B71" s="164"/>
      <c r="C71" s="164"/>
      <c r="D71" s="164"/>
      <c r="E71" s="164"/>
      <c r="F71" s="164"/>
      <c r="G71" s="183" t="s">
        <v>585</v>
      </c>
      <c r="H71" s="183"/>
      <c r="I71" s="183"/>
      <c r="J71" s="183"/>
      <c r="K71" s="183"/>
      <c r="L71" s="183"/>
      <c r="M71" s="67"/>
      <c r="N71" s="67"/>
      <c r="O71" s="67"/>
      <c r="P71" s="67"/>
      <c r="Q71" s="67"/>
      <c r="R71" s="67"/>
      <c r="S71" s="67"/>
      <c r="T71" s="67"/>
      <c r="U71" s="67"/>
      <c r="V71" s="67"/>
      <c r="W71" s="67"/>
      <c r="X71" s="67"/>
      <c r="Y71" s="67"/>
      <c r="Z71" s="67"/>
      <c r="AA71" s="67"/>
    </row>
    <row r="72" spans="1:27" ht="15.75" x14ac:dyDescent="0.25">
      <c r="A72" s="176" t="s">
        <v>582</v>
      </c>
      <c r="B72" s="176"/>
      <c r="C72" s="176"/>
      <c r="D72" s="176"/>
      <c r="E72" s="176"/>
      <c r="F72" s="176"/>
      <c r="G72" s="178">
        <v>1.36583136</v>
      </c>
      <c r="H72" s="178"/>
      <c r="I72" s="178"/>
      <c r="J72" s="178"/>
      <c r="K72" s="178"/>
      <c r="L72" s="178"/>
      <c r="M72" s="67"/>
      <c r="N72" s="67"/>
      <c r="O72" s="67"/>
      <c r="P72" s="67"/>
      <c r="Q72" s="67"/>
      <c r="R72" s="67"/>
      <c r="S72" s="67"/>
      <c r="T72" s="67"/>
      <c r="U72" s="67"/>
      <c r="V72" s="67"/>
      <c r="W72" s="67"/>
      <c r="X72" s="67"/>
      <c r="Y72" s="67"/>
      <c r="Z72" s="67"/>
      <c r="AA72" s="67"/>
    </row>
    <row r="73" spans="1:27" ht="15.75" x14ac:dyDescent="0.25">
      <c r="A73" s="176" t="s">
        <v>576</v>
      </c>
      <c r="B73" s="176"/>
      <c r="C73" s="176"/>
      <c r="D73" s="176"/>
      <c r="E73" s="176"/>
      <c r="F73" s="176"/>
      <c r="G73" s="179">
        <f>G72/$G$31</f>
        <v>6.6511003423838005E-2</v>
      </c>
      <c r="H73" s="179"/>
      <c r="I73" s="179"/>
      <c r="J73" s="179"/>
      <c r="K73" s="179"/>
      <c r="L73" s="179"/>
      <c r="M73" s="67"/>
      <c r="N73" s="67"/>
      <c r="O73" s="67"/>
      <c r="P73" s="67"/>
      <c r="Q73" s="67"/>
      <c r="R73" s="67"/>
      <c r="S73" s="67"/>
      <c r="T73" s="67"/>
      <c r="U73" s="67"/>
      <c r="V73" s="67"/>
      <c r="W73" s="67"/>
      <c r="X73" s="67"/>
      <c r="Y73" s="67"/>
      <c r="Z73" s="67"/>
      <c r="AA73" s="67"/>
    </row>
    <row r="74" spans="1:27" ht="15.75" x14ac:dyDescent="0.25">
      <c r="A74" s="176" t="s">
        <v>577</v>
      </c>
      <c r="B74" s="176"/>
      <c r="C74" s="176"/>
      <c r="D74" s="176"/>
      <c r="E74" s="176"/>
      <c r="F74" s="176"/>
      <c r="G74" s="178">
        <v>1.36583136</v>
      </c>
      <c r="H74" s="178"/>
      <c r="I74" s="178"/>
      <c r="J74" s="178"/>
      <c r="K74" s="178"/>
      <c r="L74" s="178"/>
      <c r="M74" s="67"/>
      <c r="N74" s="67"/>
      <c r="O74" s="67"/>
      <c r="P74" s="67"/>
      <c r="Q74" s="67"/>
      <c r="R74" s="67"/>
      <c r="S74" s="67"/>
      <c r="T74" s="67"/>
      <c r="U74" s="67"/>
      <c r="V74" s="67"/>
      <c r="W74" s="67"/>
      <c r="X74" s="67"/>
      <c r="Y74" s="67"/>
      <c r="Z74" s="67"/>
      <c r="AA74" s="67"/>
    </row>
    <row r="75" spans="1:27" ht="15.75" x14ac:dyDescent="0.25">
      <c r="A75" s="176" t="s">
        <v>578</v>
      </c>
      <c r="B75" s="176"/>
      <c r="C75" s="176"/>
      <c r="D75" s="176"/>
      <c r="E75" s="176"/>
      <c r="F75" s="176"/>
      <c r="G75" s="185">
        <v>1.1381927999999999</v>
      </c>
      <c r="H75" s="185"/>
      <c r="I75" s="185"/>
      <c r="J75" s="185"/>
      <c r="K75" s="185"/>
      <c r="L75" s="185"/>
      <c r="M75" s="67"/>
      <c r="N75" s="67"/>
      <c r="O75" s="67"/>
      <c r="P75" s="67"/>
      <c r="Q75" s="67"/>
      <c r="R75" s="67"/>
      <c r="S75" s="67"/>
      <c r="T75" s="67"/>
      <c r="U75" s="67"/>
      <c r="V75" s="67"/>
      <c r="W75" s="67"/>
      <c r="X75" s="67"/>
      <c r="Y75" s="67"/>
      <c r="Z75" s="67"/>
      <c r="AA75" s="67"/>
    </row>
    <row r="76" spans="1:27" ht="30" customHeight="1" x14ac:dyDescent="0.25">
      <c r="A76" s="164" t="s">
        <v>573</v>
      </c>
      <c r="B76" s="164"/>
      <c r="C76" s="164"/>
      <c r="D76" s="164"/>
      <c r="E76" s="164"/>
      <c r="F76" s="164"/>
      <c r="G76" s="183" t="s">
        <v>586</v>
      </c>
      <c r="H76" s="183"/>
      <c r="I76" s="183"/>
      <c r="J76" s="183"/>
      <c r="K76" s="183"/>
      <c r="L76" s="183"/>
      <c r="M76" s="67"/>
      <c r="N76" s="67"/>
      <c r="O76" s="67"/>
      <c r="P76" s="67"/>
      <c r="Q76" s="67"/>
      <c r="R76" s="67"/>
      <c r="S76" s="67"/>
      <c r="T76" s="67"/>
      <c r="U76" s="67"/>
      <c r="V76" s="67"/>
      <c r="W76" s="67"/>
      <c r="X76" s="67"/>
      <c r="Y76" s="67"/>
      <c r="Z76" s="67"/>
      <c r="AA76" s="67"/>
    </row>
    <row r="77" spans="1:27" ht="15.75" x14ac:dyDescent="0.25">
      <c r="A77" s="176" t="s">
        <v>582</v>
      </c>
      <c r="B77" s="176"/>
      <c r="C77" s="176"/>
      <c r="D77" s="176"/>
      <c r="E77" s="176"/>
      <c r="F77" s="176"/>
      <c r="G77" s="180">
        <v>0.2424</v>
      </c>
      <c r="H77" s="180"/>
      <c r="I77" s="180"/>
      <c r="J77" s="180"/>
      <c r="K77" s="180"/>
      <c r="L77" s="180"/>
      <c r="M77" s="67"/>
      <c r="N77" s="67"/>
      <c r="O77" s="67"/>
      <c r="P77" s="67"/>
      <c r="Q77" s="67"/>
      <c r="R77" s="67"/>
      <c r="S77" s="67"/>
      <c r="T77" s="67"/>
      <c r="U77" s="67"/>
      <c r="V77" s="67"/>
      <c r="W77" s="67"/>
      <c r="X77" s="67"/>
      <c r="Y77" s="67"/>
      <c r="Z77" s="67"/>
      <c r="AA77" s="67"/>
    </row>
    <row r="78" spans="1:27" ht="15.75" x14ac:dyDescent="0.25">
      <c r="A78" s="176" t="s">
        <v>576</v>
      </c>
      <c r="B78" s="176"/>
      <c r="C78" s="176"/>
      <c r="D78" s="176"/>
      <c r="E78" s="176"/>
      <c r="F78" s="176"/>
      <c r="G78" s="179">
        <f>G77/$G$31</f>
        <v>1.1803995502005704E-2</v>
      </c>
      <c r="H78" s="179"/>
      <c r="I78" s="179"/>
      <c r="J78" s="179"/>
      <c r="K78" s="179"/>
      <c r="L78" s="179"/>
      <c r="M78" s="67"/>
      <c r="N78" s="67"/>
      <c r="O78" s="67"/>
      <c r="P78" s="67"/>
      <c r="Q78" s="67"/>
      <c r="R78" s="67"/>
      <c r="S78" s="67"/>
      <c r="T78" s="67"/>
      <c r="U78" s="67"/>
      <c r="V78" s="67"/>
      <c r="W78" s="67"/>
      <c r="X78" s="67"/>
      <c r="Y78" s="67"/>
      <c r="Z78" s="67"/>
      <c r="AA78" s="67"/>
    </row>
    <row r="79" spans="1:27" ht="15.75" x14ac:dyDescent="0.25">
      <c r="A79" s="176" t="s">
        <v>577</v>
      </c>
      <c r="B79" s="176"/>
      <c r="C79" s="176"/>
      <c r="D79" s="176"/>
      <c r="E79" s="176"/>
      <c r="F79" s="176"/>
      <c r="G79" s="180">
        <v>0.2424</v>
      </c>
      <c r="H79" s="180"/>
      <c r="I79" s="180"/>
      <c r="J79" s="180"/>
      <c r="K79" s="180"/>
      <c r="L79" s="180"/>
      <c r="M79" s="67"/>
      <c r="N79" s="67"/>
      <c r="O79" s="67"/>
      <c r="P79" s="67"/>
      <c r="Q79" s="67"/>
      <c r="R79" s="67"/>
      <c r="S79" s="67"/>
      <c r="T79" s="67"/>
      <c r="U79" s="67"/>
      <c r="V79" s="67"/>
      <c r="W79" s="67"/>
      <c r="X79" s="67"/>
      <c r="Y79" s="67"/>
      <c r="Z79" s="67"/>
      <c r="AA79" s="67"/>
    </row>
    <row r="80" spans="1:27" ht="15.75" x14ac:dyDescent="0.25">
      <c r="A80" s="176" t="s">
        <v>578</v>
      </c>
      <c r="B80" s="176"/>
      <c r="C80" s="176"/>
      <c r="D80" s="176"/>
      <c r="E80" s="176"/>
      <c r="F80" s="176"/>
      <c r="G80" s="181">
        <v>0.20200000000000001</v>
      </c>
      <c r="H80" s="181"/>
      <c r="I80" s="181"/>
      <c r="J80" s="181"/>
      <c r="K80" s="181"/>
      <c r="L80" s="181"/>
      <c r="M80" s="67"/>
      <c r="N80" s="67"/>
      <c r="O80" s="67"/>
      <c r="P80" s="67"/>
      <c r="Q80" s="67"/>
      <c r="R80" s="67"/>
      <c r="S80" s="67"/>
      <c r="T80" s="67"/>
      <c r="U80" s="67"/>
      <c r="V80" s="67"/>
      <c r="W80" s="67"/>
      <c r="X80" s="67"/>
      <c r="Y80" s="67"/>
      <c r="Z80" s="67"/>
      <c r="AA80" s="67"/>
    </row>
    <row r="81" spans="1:27" ht="36.75" customHeight="1" x14ac:dyDescent="0.25">
      <c r="A81" s="164" t="s">
        <v>573</v>
      </c>
      <c r="B81" s="164"/>
      <c r="C81" s="164"/>
      <c r="D81" s="164"/>
      <c r="E81" s="164"/>
      <c r="F81" s="164"/>
      <c r="G81" s="183" t="s">
        <v>587</v>
      </c>
      <c r="H81" s="183"/>
      <c r="I81" s="183"/>
      <c r="J81" s="183"/>
      <c r="K81" s="183"/>
      <c r="L81" s="183"/>
      <c r="M81" s="67"/>
      <c r="N81" s="67"/>
      <c r="O81" s="67"/>
      <c r="P81" s="67"/>
      <c r="Q81" s="67"/>
      <c r="R81" s="67"/>
      <c r="S81" s="67"/>
      <c r="T81" s="67"/>
      <c r="U81" s="67"/>
      <c r="V81" s="67"/>
      <c r="W81" s="67"/>
      <c r="X81" s="67"/>
      <c r="Y81" s="67"/>
      <c r="Z81" s="67"/>
      <c r="AA81" s="67"/>
    </row>
    <row r="82" spans="1:27" ht="15.75" x14ac:dyDescent="0.25">
      <c r="A82" s="176" t="s">
        <v>582</v>
      </c>
      <c r="B82" s="176"/>
      <c r="C82" s="176"/>
      <c r="D82" s="176"/>
      <c r="E82" s="176"/>
      <c r="F82" s="176"/>
      <c r="G82" s="184">
        <v>0.99886299999999995</v>
      </c>
      <c r="H82" s="184"/>
      <c r="I82" s="184"/>
      <c r="J82" s="184"/>
      <c r="K82" s="184"/>
      <c r="L82" s="184"/>
      <c r="M82" s="67"/>
      <c r="N82" s="67"/>
      <c r="O82" s="67"/>
      <c r="P82" s="67"/>
      <c r="Q82" s="67"/>
      <c r="R82" s="67"/>
      <c r="S82" s="67"/>
      <c r="T82" s="67"/>
      <c r="U82" s="67"/>
      <c r="V82" s="67"/>
      <c r="W82" s="67"/>
      <c r="X82" s="67"/>
      <c r="Y82" s="67"/>
      <c r="Z82" s="67"/>
      <c r="AA82" s="67"/>
    </row>
    <row r="83" spans="1:27" ht="15.75" x14ac:dyDescent="0.25">
      <c r="A83" s="176" t="s">
        <v>576</v>
      </c>
      <c r="B83" s="176"/>
      <c r="C83" s="176"/>
      <c r="D83" s="176"/>
      <c r="E83" s="176"/>
      <c r="F83" s="176"/>
      <c r="G83" s="179">
        <f>G82/$G$31</f>
        <v>4.8640983329702653E-2</v>
      </c>
      <c r="H83" s="179"/>
      <c r="I83" s="179"/>
      <c r="J83" s="179"/>
      <c r="K83" s="179"/>
      <c r="L83" s="179"/>
      <c r="M83" s="67"/>
      <c r="N83" s="67"/>
      <c r="O83" s="67"/>
      <c r="P83" s="67"/>
      <c r="Q83" s="67"/>
      <c r="R83" s="67"/>
      <c r="S83" s="67"/>
      <c r="T83" s="67"/>
      <c r="U83" s="67"/>
      <c r="V83" s="67"/>
      <c r="W83" s="67"/>
      <c r="X83" s="67"/>
      <c r="Y83" s="67"/>
      <c r="Z83" s="67"/>
      <c r="AA83" s="67"/>
    </row>
    <row r="84" spans="1:27" ht="15.75" x14ac:dyDescent="0.25">
      <c r="A84" s="176" t="s">
        <v>577</v>
      </c>
      <c r="B84" s="176"/>
      <c r="C84" s="176"/>
      <c r="D84" s="176"/>
      <c r="E84" s="176"/>
      <c r="F84" s="176"/>
      <c r="G84" s="184">
        <v>0.99886299999999995</v>
      </c>
      <c r="H84" s="184"/>
      <c r="I84" s="184"/>
      <c r="J84" s="184"/>
      <c r="K84" s="184"/>
      <c r="L84" s="184"/>
      <c r="M84" s="67"/>
      <c r="N84" s="67"/>
      <c r="O84" s="67"/>
      <c r="P84" s="67"/>
      <c r="Q84" s="67"/>
      <c r="R84" s="67"/>
      <c r="S84" s="67"/>
      <c r="T84" s="67"/>
      <c r="U84" s="67"/>
      <c r="V84" s="67"/>
      <c r="W84" s="67"/>
      <c r="X84" s="67"/>
      <c r="Y84" s="67"/>
      <c r="Z84" s="67"/>
      <c r="AA84" s="67"/>
    </row>
    <row r="85" spans="1:27" ht="15.75" x14ac:dyDescent="0.25">
      <c r="A85" s="176" t="s">
        <v>578</v>
      </c>
      <c r="B85" s="176"/>
      <c r="C85" s="176"/>
      <c r="D85" s="176"/>
      <c r="E85" s="176"/>
      <c r="F85" s="176"/>
      <c r="G85" s="178">
        <v>0.83238582999999999</v>
      </c>
      <c r="H85" s="178"/>
      <c r="I85" s="178"/>
      <c r="J85" s="178"/>
      <c r="K85" s="178"/>
      <c r="L85" s="178"/>
      <c r="M85" s="67"/>
      <c r="N85" s="67"/>
      <c r="O85" s="67"/>
      <c r="P85" s="67"/>
      <c r="Q85" s="67"/>
      <c r="R85" s="67"/>
      <c r="S85" s="67"/>
      <c r="T85" s="67"/>
      <c r="U85" s="67"/>
      <c r="V85" s="67"/>
      <c r="W85" s="67"/>
      <c r="X85" s="67"/>
      <c r="Y85" s="67"/>
      <c r="Z85" s="67"/>
      <c r="AA85" s="67"/>
    </row>
    <row r="86" spans="1:27" ht="40.5" customHeight="1" x14ac:dyDescent="0.25">
      <c r="A86" s="164" t="s">
        <v>573</v>
      </c>
      <c r="B86" s="164"/>
      <c r="C86" s="164"/>
      <c r="D86" s="164"/>
      <c r="E86" s="164"/>
      <c r="F86" s="164"/>
      <c r="G86" s="183" t="s">
        <v>588</v>
      </c>
      <c r="H86" s="183"/>
      <c r="I86" s="183"/>
      <c r="J86" s="183"/>
      <c r="K86" s="183"/>
      <c r="L86" s="183"/>
      <c r="M86" s="67"/>
      <c r="N86" s="67"/>
      <c r="O86" s="67"/>
      <c r="P86" s="67"/>
      <c r="Q86" s="67"/>
      <c r="R86" s="67"/>
      <c r="S86" s="67"/>
      <c r="T86" s="67"/>
      <c r="U86" s="67"/>
      <c r="V86" s="67"/>
      <c r="W86" s="67"/>
      <c r="X86" s="67"/>
      <c r="Y86" s="67"/>
      <c r="Z86" s="67"/>
      <c r="AA86" s="67"/>
    </row>
    <row r="87" spans="1:27" ht="15.75" x14ac:dyDescent="0.25">
      <c r="A87" s="176" t="s">
        <v>582</v>
      </c>
      <c r="B87" s="176"/>
      <c r="C87" s="176"/>
      <c r="D87" s="176"/>
      <c r="E87" s="176"/>
      <c r="F87" s="176"/>
      <c r="G87" s="180">
        <v>0.31680000000000003</v>
      </c>
      <c r="H87" s="180"/>
      <c r="I87" s="180"/>
      <c r="J87" s="180"/>
      <c r="K87" s="180"/>
      <c r="L87" s="180"/>
      <c r="M87" s="67"/>
      <c r="N87" s="67"/>
      <c r="O87" s="67"/>
      <c r="P87" s="67"/>
      <c r="Q87" s="67"/>
      <c r="R87" s="67"/>
      <c r="S87" s="67"/>
      <c r="T87" s="67"/>
      <c r="U87" s="67"/>
      <c r="V87" s="67"/>
      <c r="W87" s="67"/>
      <c r="X87" s="67"/>
      <c r="Y87" s="67"/>
      <c r="Z87" s="67"/>
      <c r="AA87" s="67"/>
    </row>
    <row r="88" spans="1:27" ht="15.75" x14ac:dyDescent="0.25">
      <c r="A88" s="176" t="s">
        <v>576</v>
      </c>
      <c r="B88" s="176"/>
      <c r="C88" s="176"/>
      <c r="D88" s="176"/>
      <c r="E88" s="176"/>
      <c r="F88" s="176"/>
      <c r="G88" s="179">
        <f>G87/$G$31</f>
        <v>1.5427004022423297E-2</v>
      </c>
      <c r="H88" s="179"/>
      <c r="I88" s="179"/>
      <c r="J88" s="179"/>
      <c r="K88" s="179"/>
      <c r="L88" s="179"/>
      <c r="M88" s="67"/>
      <c r="N88" s="67"/>
      <c r="O88" s="67"/>
      <c r="P88" s="67"/>
      <c r="Q88" s="67"/>
      <c r="R88" s="67"/>
      <c r="S88" s="67"/>
      <c r="T88" s="67"/>
      <c r="U88" s="67"/>
      <c r="V88" s="67"/>
      <c r="W88" s="67"/>
      <c r="X88" s="67"/>
      <c r="Y88" s="67"/>
      <c r="Z88" s="67"/>
      <c r="AA88" s="67"/>
    </row>
    <row r="89" spans="1:27" ht="15.75" x14ac:dyDescent="0.25">
      <c r="A89" s="176" t="s">
        <v>577</v>
      </c>
      <c r="B89" s="176"/>
      <c r="C89" s="176"/>
      <c r="D89" s="176"/>
      <c r="E89" s="176"/>
      <c r="F89" s="176"/>
      <c r="G89" s="180">
        <v>0.31680000000000003</v>
      </c>
      <c r="H89" s="180"/>
      <c r="I89" s="180"/>
      <c r="J89" s="180"/>
      <c r="K89" s="180"/>
      <c r="L89" s="180"/>
      <c r="M89" s="67"/>
      <c r="N89" s="67"/>
      <c r="O89" s="67"/>
      <c r="P89" s="67"/>
      <c r="Q89" s="67"/>
      <c r="R89" s="67"/>
      <c r="S89" s="67"/>
      <c r="T89" s="67"/>
      <c r="U89" s="67"/>
      <c r="V89" s="67"/>
      <c r="W89" s="67"/>
      <c r="X89" s="67"/>
      <c r="Y89" s="67"/>
      <c r="Z89" s="67"/>
      <c r="AA89" s="67"/>
    </row>
    <row r="90" spans="1:27" ht="15.75" x14ac:dyDescent="0.25">
      <c r="A90" s="176" t="s">
        <v>578</v>
      </c>
      <c r="B90" s="176"/>
      <c r="C90" s="176"/>
      <c r="D90" s="176"/>
      <c r="E90" s="176"/>
      <c r="F90" s="176"/>
      <c r="G90" s="181">
        <v>0.26400000000000001</v>
      </c>
      <c r="H90" s="181"/>
      <c r="I90" s="181"/>
      <c r="J90" s="181"/>
      <c r="K90" s="181"/>
      <c r="L90" s="181"/>
      <c r="M90" s="67"/>
      <c r="N90" s="67"/>
      <c r="O90" s="67"/>
      <c r="P90" s="67"/>
      <c r="Q90" s="67"/>
      <c r="R90" s="67"/>
      <c r="S90" s="67"/>
      <c r="T90" s="67"/>
      <c r="U90" s="67"/>
      <c r="V90" s="67"/>
      <c r="W90" s="67"/>
      <c r="X90" s="67"/>
      <c r="Y90" s="67"/>
      <c r="Z90" s="67"/>
      <c r="AA90" s="67"/>
    </row>
    <row r="91" spans="1:27" ht="30" customHeight="1" x14ac:dyDescent="0.25">
      <c r="A91" s="164" t="s">
        <v>573</v>
      </c>
      <c r="B91" s="164"/>
      <c r="C91" s="164"/>
      <c r="D91" s="164"/>
      <c r="E91" s="164"/>
      <c r="F91" s="164"/>
      <c r="G91" s="183" t="s">
        <v>589</v>
      </c>
      <c r="H91" s="183"/>
      <c r="I91" s="183"/>
      <c r="J91" s="183"/>
      <c r="K91" s="183"/>
      <c r="L91" s="183"/>
      <c r="M91" s="67"/>
      <c r="N91" s="67"/>
      <c r="O91" s="67"/>
      <c r="P91" s="67"/>
      <c r="Q91" s="67"/>
      <c r="R91" s="67"/>
      <c r="S91" s="67"/>
      <c r="T91" s="67"/>
      <c r="U91" s="67"/>
      <c r="V91" s="67"/>
      <c r="W91" s="67"/>
      <c r="X91" s="67"/>
      <c r="Y91" s="67"/>
      <c r="Z91" s="67"/>
      <c r="AA91" s="67"/>
    </row>
    <row r="92" spans="1:27" ht="15.75" x14ac:dyDescent="0.25">
      <c r="A92" s="176" t="s">
        <v>582</v>
      </c>
      <c r="B92" s="176"/>
      <c r="C92" s="176"/>
      <c r="D92" s="176"/>
      <c r="E92" s="176"/>
      <c r="F92" s="176"/>
      <c r="G92" s="180">
        <v>0.61319999999999997</v>
      </c>
      <c r="H92" s="180"/>
      <c r="I92" s="180"/>
      <c r="J92" s="180"/>
      <c r="K92" s="180"/>
      <c r="L92" s="180"/>
      <c r="M92" s="67"/>
      <c r="N92" s="67"/>
      <c r="O92" s="67"/>
      <c r="P92" s="67"/>
      <c r="Q92" s="67"/>
      <c r="R92" s="67"/>
      <c r="S92" s="67"/>
      <c r="T92" s="67"/>
      <c r="U92" s="67"/>
      <c r="V92" s="67"/>
      <c r="W92" s="67"/>
      <c r="X92" s="67"/>
      <c r="Y92" s="67"/>
      <c r="Z92" s="67"/>
      <c r="AA92" s="67"/>
    </row>
    <row r="93" spans="1:27" ht="15.75" x14ac:dyDescent="0.25">
      <c r="A93" s="176" t="s">
        <v>576</v>
      </c>
      <c r="B93" s="176"/>
      <c r="C93" s="176"/>
      <c r="D93" s="176"/>
      <c r="E93" s="176"/>
      <c r="F93" s="176"/>
      <c r="G93" s="179">
        <f>G92/$G$31</f>
        <v>2.9860602482796605E-2</v>
      </c>
      <c r="H93" s="179"/>
      <c r="I93" s="179"/>
      <c r="J93" s="179"/>
      <c r="K93" s="179"/>
      <c r="L93" s="179"/>
      <c r="M93" s="67"/>
      <c r="N93" s="67"/>
      <c r="O93" s="67"/>
      <c r="P93" s="67"/>
      <c r="Q93" s="67"/>
      <c r="R93" s="67"/>
      <c r="S93" s="67"/>
      <c r="T93" s="67"/>
      <c r="U93" s="67"/>
      <c r="V93" s="67"/>
      <c r="W93" s="67"/>
      <c r="X93" s="67"/>
      <c r="Y93" s="67"/>
      <c r="Z93" s="67"/>
      <c r="AA93" s="67"/>
    </row>
    <row r="94" spans="1:27" ht="15.75" x14ac:dyDescent="0.25">
      <c r="A94" s="176" t="s">
        <v>577</v>
      </c>
      <c r="B94" s="176"/>
      <c r="C94" s="176"/>
      <c r="D94" s="176"/>
      <c r="E94" s="176"/>
      <c r="F94" s="176"/>
      <c r="G94" s="180">
        <v>0.61319999999999997</v>
      </c>
      <c r="H94" s="180"/>
      <c r="I94" s="180"/>
      <c r="J94" s="180"/>
      <c r="K94" s="180"/>
      <c r="L94" s="180"/>
      <c r="M94" s="67"/>
      <c r="N94" s="67"/>
      <c r="O94" s="67"/>
      <c r="P94" s="67"/>
      <c r="Q94" s="67"/>
      <c r="R94" s="67"/>
      <c r="S94" s="67"/>
      <c r="T94" s="67"/>
      <c r="U94" s="67"/>
      <c r="V94" s="67"/>
      <c r="W94" s="67"/>
      <c r="X94" s="67"/>
      <c r="Y94" s="67"/>
      <c r="Z94" s="67"/>
      <c r="AA94" s="67"/>
    </row>
    <row r="95" spans="1:27" ht="15.75" x14ac:dyDescent="0.25">
      <c r="A95" s="176" t="s">
        <v>578</v>
      </c>
      <c r="B95" s="176"/>
      <c r="C95" s="176"/>
      <c r="D95" s="176"/>
      <c r="E95" s="176"/>
      <c r="F95" s="176"/>
      <c r="G95" s="181">
        <v>0.51100000000000001</v>
      </c>
      <c r="H95" s="181"/>
      <c r="I95" s="181"/>
      <c r="J95" s="181"/>
      <c r="K95" s="181"/>
      <c r="L95" s="181"/>
      <c r="M95" s="67"/>
      <c r="N95" s="67"/>
      <c r="O95" s="67"/>
      <c r="P95" s="67"/>
      <c r="Q95" s="67"/>
      <c r="R95" s="67"/>
      <c r="S95" s="67"/>
      <c r="T95" s="67"/>
      <c r="U95" s="67"/>
      <c r="V95" s="67"/>
      <c r="W95" s="67"/>
      <c r="X95" s="67"/>
      <c r="Y95" s="67"/>
      <c r="Z95" s="67"/>
      <c r="AA95" s="67"/>
    </row>
    <row r="96" spans="1:27" ht="35.25" customHeight="1" x14ac:dyDescent="0.25">
      <c r="A96" s="164" t="s">
        <v>395</v>
      </c>
      <c r="B96" s="164"/>
      <c r="C96" s="164"/>
      <c r="D96" s="164"/>
      <c r="E96" s="164"/>
      <c r="F96" s="164"/>
      <c r="G96" s="182">
        <f>(G92+G87+G82+G77+G72+G67+G62+G57+G52+G47+G42+G37)/G31</f>
        <v>0.45217466034191628</v>
      </c>
      <c r="H96" s="182"/>
      <c r="I96" s="182"/>
      <c r="J96" s="182"/>
      <c r="K96" s="182"/>
      <c r="L96" s="182"/>
      <c r="M96" s="67"/>
      <c r="N96" s="67"/>
      <c r="O96" s="67"/>
      <c r="P96" s="67"/>
      <c r="Q96" s="67"/>
      <c r="R96" s="67"/>
      <c r="S96" s="67"/>
      <c r="T96" s="67"/>
      <c r="U96" s="67"/>
      <c r="V96" s="67"/>
      <c r="W96" s="67"/>
      <c r="X96" s="67"/>
      <c r="Y96" s="67"/>
      <c r="Z96" s="67"/>
      <c r="AA96" s="67"/>
    </row>
    <row r="97" spans="1:27" ht="15.75" x14ac:dyDescent="0.25">
      <c r="A97" s="176" t="s">
        <v>394</v>
      </c>
      <c r="B97" s="176"/>
      <c r="C97" s="176"/>
      <c r="D97" s="176"/>
      <c r="E97" s="176"/>
      <c r="F97" s="176"/>
      <c r="G97" s="165"/>
      <c r="H97" s="165"/>
      <c r="I97" s="165"/>
      <c r="J97" s="165"/>
      <c r="K97" s="165"/>
      <c r="L97" s="165"/>
      <c r="M97" s="67"/>
      <c r="N97" s="67"/>
      <c r="O97" s="67"/>
      <c r="P97" s="67"/>
      <c r="Q97" s="67"/>
      <c r="R97" s="67"/>
      <c r="S97" s="67"/>
      <c r="T97" s="67"/>
      <c r="U97" s="67"/>
      <c r="V97" s="67"/>
      <c r="W97" s="67"/>
      <c r="X97" s="67"/>
      <c r="Y97" s="67"/>
      <c r="Z97" s="67"/>
      <c r="AA97" s="67"/>
    </row>
    <row r="98" spans="1:27" ht="15.75" x14ac:dyDescent="0.25">
      <c r="A98" s="176" t="s">
        <v>590</v>
      </c>
      <c r="B98" s="176"/>
      <c r="C98" s="176"/>
      <c r="D98" s="176"/>
      <c r="E98" s="176"/>
      <c r="F98" s="176"/>
      <c r="G98" s="165" t="s">
        <v>435</v>
      </c>
      <c r="H98" s="165"/>
      <c r="I98" s="165"/>
      <c r="J98" s="165"/>
      <c r="K98" s="165"/>
      <c r="L98" s="165"/>
      <c r="M98" s="67"/>
      <c r="N98" s="67"/>
      <c r="O98" s="67"/>
      <c r="P98" s="67"/>
      <c r="Q98" s="67"/>
      <c r="R98" s="67"/>
      <c r="S98" s="67"/>
      <c r="T98" s="67"/>
      <c r="U98" s="67"/>
      <c r="V98" s="67"/>
      <c r="W98" s="67"/>
      <c r="X98" s="67"/>
      <c r="Y98" s="67"/>
      <c r="Z98" s="67"/>
      <c r="AA98" s="67"/>
    </row>
    <row r="99" spans="1:27" ht="15.75" x14ac:dyDescent="0.25">
      <c r="A99" s="176" t="s">
        <v>591</v>
      </c>
      <c r="B99" s="176"/>
      <c r="C99" s="176"/>
      <c r="D99" s="176"/>
      <c r="E99" s="176"/>
      <c r="F99" s="176"/>
      <c r="G99" s="179">
        <f>(G92+G87+G82+G77+G72+G67+G57+G62+G52+G47+G42+G37)/G31</f>
        <v>0.45217466034191628</v>
      </c>
      <c r="H99" s="179"/>
      <c r="I99" s="179"/>
      <c r="J99" s="179"/>
      <c r="K99" s="179"/>
      <c r="L99" s="179"/>
      <c r="M99" s="67"/>
      <c r="N99" s="67"/>
      <c r="O99" s="67"/>
      <c r="P99" s="67"/>
      <c r="Q99" s="67"/>
      <c r="R99" s="67"/>
      <c r="S99" s="67"/>
      <c r="T99" s="67"/>
      <c r="U99" s="67"/>
      <c r="V99" s="67"/>
      <c r="W99" s="67"/>
      <c r="X99" s="67"/>
      <c r="Y99" s="67"/>
      <c r="Z99" s="67"/>
      <c r="AA99" s="67"/>
    </row>
    <row r="100" spans="1:27" ht="15.75" x14ac:dyDescent="0.25">
      <c r="A100" s="176" t="s">
        <v>592</v>
      </c>
      <c r="B100" s="176"/>
      <c r="C100" s="176"/>
      <c r="D100" s="176"/>
      <c r="E100" s="176"/>
      <c r="F100" s="176"/>
      <c r="G100" s="165" t="s">
        <v>435</v>
      </c>
      <c r="H100" s="165"/>
      <c r="I100" s="165"/>
      <c r="J100" s="165"/>
      <c r="K100" s="165"/>
      <c r="L100" s="165"/>
      <c r="M100" s="67"/>
      <c r="N100" s="67"/>
      <c r="O100" s="67"/>
      <c r="P100" s="67"/>
      <c r="Q100" s="67"/>
      <c r="R100" s="67"/>
      <c r="S100" s="67"/>
      <c r="T100" s="67"/>
      <c r="U100" s="67"/>
      <c r="V100" s="67"/>
      <c r="W100" s="67"/>
      <c r="X100" s="67"/>
      <c r="Y100" s="67"/>
      <c r="Z100" s="67"/>
      <c r="AA100" s="67"/>
    </row>
    <row r="101" spans="1:27" ht="15.75" x14ac:dyDescent="0.25">
      <c r="A101" s="164" t="s">
        <v>396</v>
      </c>
      <c r="B101" s="164"/>
      <c r="C101" s="164"/>
      <c r="D101" s="164"/>
      <c r="E101" s="164"/>
      <c r="F101" s="164"/>
      <c r="G101" s="179">
        <f>G102/'6.2. Паспорт фин осв ввод'!D24</f>
        <v>0.45217466034191639</v>
      </c>
      <c r="H101" s="179"/>
      <c r="I101" s="179"/>
      <c r="J101" s="179"/>
      <c r="K101" s="179"/>
      <c r="L101" s="179"/>
      <c r="M101" s="67"/>
      <c r="N101" s="67"/>
      <c r="O101" s="67"/>
      <c r="P101" s="67"/>
      <c r="Q101" s="67"/>
      <c r="R101" s="67"/>
      <c r="S101" s="67"/>
      <c r="T101" s="67"/>
      <c r="U101" s="67"/>
      <c r="V101" s="67"/>
      <c r="W101" s="67"/>
      <c r="X101" s="67"/>
      <c r="Y101" s="67"/>
      <c r="Z101" s="67"/>
      <c r="AA101" s="67"/>
    </row>
    <row r="102" spans="1:27" ht="15.75" x14ac:dyDescent="0.25">
      <c r="A102" s="164" t="s">
        <v>397</v>
      </c>
      <c r="B102" s="164"/>
      <c r="C102" s="164"/>
      <c r="D102" s="164"/>
      <c r="E102" s="164"/>
      <c r="F102" s="164"/>
      <c r="G102" s="178">
        <f>'6.2. Паспорт фин осв ввод'!D24-'6.2. Паспорт фин осв ввод'!F24</f>
        <v>9.2855963599999995</v>
      </c>
      <c r="H102" s="178"/>
      <c r="I102" s="178"/>
      <c r="J102" s="178"/>
      <c r="K102" s="178"/>
      <c r="L102" s="178"/>
      <c r="M102" s="67"/>
      <c r="N102" s="67"/>
      <c r="O102" s="67"/>
      <c r="P102" s="67"/>
      <c r="Q102" s="67"/>
      <c r="R102" s="67"/>
      <c r="S102" s="67"/>
      <c r="T102" s="67"/>
      <c r="U102" s="67"/>
      <c r="V102" s="67"/>
      <c r="W102" s="67"/>
      <c r="X102" s="67"/>
      <c r="Y102" s="67"/>
      <c r="Z102" s="67"/>
      <c r="AA102" s="67"/>
    </row>
    <row r="103" spans="1:27" ht="15.75" x14ac:dyDescent="0.25">
      <c r="A103" s="164" t="s">
        <v>398</v>
      </c>
      <c r="B103" s="164"/>
      <c r="C103" s="164"/>
      <c r="D103" s="164"/>
      <c r="E103" s="164"/>
      <c r="F103" s="164"/>
      <c r="G103" s="179">
        <f>G104/'6.2. Паспорт фин осв ввод'!D30</f>
        <v>0.45370458034762462</v>
      </c>
      <c r="H103" s="179"/>
      <c r="I103" s="179"/>
      <c r="J103" s="179"/>
      <c r="K103" s="179"/>
      <c r="L103" s="179"/>
      <c r="M103" s="67"/>
      <c r="N103" s="67"/>
      <c r="O103" s="67"/>
      <c r="P103" s="67"/>
      <c r="Q103" s="67"/>
      <c r="R103" s="67"/>
      <c r="S103" s="67"/>
      <c r="T103" s="67"/>
      <c r="U103" s="67"/>
      <c r="V103" s="67"/>
      <c r="W103" s="67"/>
      <c r="X103" s="67"/>
      <c r="Y103" s="67"/>
      <c r="Z103" s="67"/>
      <c r="AA103" s="67"/>
    </row>
    <row r="104" spans="1:27" ht="15.75" x14ac:dyDescent="0.25">
      <c r="A104" s="164" t="s">
        <v>399</v>
      </c>
      <c r="B104" s="164"/>
      <c r="C104" s="164"/>
      <c r="D104" s="164"/>
      <c r="E104" s="164"/>
      <c r="F104" s="164"/>
      <c r="G104" s="178">
        <f>'6.2. Паспорт фин осв ввод'!D30-'6.2. Паспорт фин осв ввод'!F30</f>
        <v>7.7859221200000004</v>
      </c>
      <c r="H104" s="178"/>
      <c r="I104" s="178"/>
      <c r="J104" s="178"/>
      <c r="K104" s="178"/>
      <c r="L104" s="178"/>
      <c r="M104" s="67"/>
      <c r="N104" s="67"/>
      <c r="O104" s="67"/>
      <c r="P104" s="67"/>
      <c r="Q104" s="67"/>
      <c r="R104" s="67"/>
      <c r="S104" s="67"/>
      <c r="T104" s="67"/>
      <c r="U104" s="67"/>
      <c r="V104" s="67"/>
      <c r="W104" s="67"/>
      <c r="X104" s="67"/>
      <c r="Y104" s="67"/>
      <c r="Z104" s="67"/>
      <c r="AA104" s="67"/>
    </row>
    <row r="105" spans="1:27" ht="15.75" x14ac:dyDescent="0.25">
      <c r="A105" s="164" t="s">
        <v>400</v>
      </c>
      <c r="B105" s="164"/>
      <c r="C105" s="164"/>
      <c r="D105" s="164"/>
      <c r="E105" s="164"/>
      <c r="F105" s="164"/>
      <c r="G105" s="165"/>
      <c r="H105" s="165"/>
      <c r="I105" s="165"/>
      <c r="J105" s="165"/>
      <c r="K105" s="165"/>
      <c r="L105" s="165"/>
      <c r="M105" s="67"/>
      <c r="N105" s="67"/>
      <c r="O105" s="67"/>
      <c r="P105" s="67"/>
      <c r="Q105" s="67"/>
      <c r="R105" s="67"/>
      <c r="S105" s="67"/>
      <c r="T105" s="67"/>
      <c r="U105" s="67"/>
      <c r="V105" s="67"/>
      <c r="W105" s="67"/>
      <c r="X105" s="67"/>
      <c r="Y105" s="67"/>
      <c r="Z105" s="67"/>
      <c r="AA105" s="67"/>
    </row>
    <row r="106" spans="1:27" ht="15.75" x14ac:dyDescent="0.25">
      <c r="A106" s="166" t="s">
        <v>401</v>
      </c>
      <c r="B106" s="166"/>
      <c r="C106" s="166"/>
      <c r="D106" s="166"/>
      <c r="E106" s="166"/>
      <c r="F106" s="166"/>
      <c r="G106" s="165" t="s">
        <v>635</v>
      </c>
      <c r="H106" s="165"/>
      <c r="I106" s="165"/>
      <c r="J106" s="165"/>
      <c r="K106" s="165"/>
      <c r="L106" s="165"/>
      <c r="M106" s="67"/>
      <c r="N106" s="67"/>
      <c r="O106" s="67"/>
      <c r="P106" s="67"/>
      <c r="Q106" s="67"/>
      <c r="R106" s="67"/>
      <c r="S106" s="67"/>
      <c r="T106" s="67"/>
      <c r="U106" s="67"/>
      <c r="V106" s="67"/>
      <c r="W106" s="67"/>
      <c r="X106" s="67"/>
      <c r="Y106" s="67"/>
      <c r="Z106" s="67"/>
      <c r="AA106" s="67"/>
    </row>
    <row r="107" spans="1:27" ht="15.75" x14ac:dyDescent="0.25">
      <c r="A107" s="174" t="s">
        <v>402</v>
      </c>
      <c r="B107" s="174"/>
      <c r="C107" s="174"/>
      <c r="D107" s="174"/>
      <c r="E107" s="174"/>
      <c r="F107" s="174"/>
      <c r="G107" s="165" t="s">
        <v>435</v>
      </c>
      <c r="H107" s="165"/>
      <c r="I107" s="165"/>
      <c r="J107" s="165"/>
      <c r="K107" s="165"/>
      <c r="L107" s="165"/>
      <c r="M107" s="67"/>
      <c r="N107" s="67"/>
      <c r="O107" s="67"/>
      <c r="P107" s="67"/>
      <c r="Q107" s="67"/>
      <c r="R107" s="67"/>
      <c r="S107" s="67"/>
      <c r="T107" s="67"/>
      <c r="U107" s="67"/>
      <c r="V107" s="67"/>
      <c r="W107" s="67"/>
      <c r="X107" s="67"/>
      <c r="Y107" s="67"/>
      <c r="Z107" s="67"/>
      <c r="AA107" s="67"/>
    </row>
    <row r="108" spans="1:27" ht="15.75" x14ac:dyDescent="0.25">
      <c r="A108" s="174" t="s">
        <v>403</v>
      </c>
      <c r="B108" s="174"/>
      <c r="C108" s="174"/>
      <c r="D108" s="174"/>
      <c r="E108" s="174"/>
      <c r="F108" s="174"/>
      <c r="G108" s="165" t="s">
        <v>435</v>
      </c>
      <c r="H108" s="165"/>
      <c r="I108" s="165"/>
      <c r="J108" s="165"/>
      <c r="K108" s="165"/>
      <c r="L108" s="165"/>
      <c r="M108" s="67"/>
      <c r="N108" s="67"/>
      <c r="O108" s="67"/>
      <c r="P108" s="67"/>
      <c r="Q108" s="67"/>
      <c r="R108" s="67"/>
      <c r="S108" s="67"/>
      <c r="T108" s="67"/>
      <c r="U108" s="67"/>
      <c r="V108" s="67"/>
      <c r="W108" s="67"/>
      <c r="X108" s="67"/>
      <c r="Y108" s="67"/>
      <c r="Z108" s="67"/>
      <c r="AA108" s="67"/>
    </row>
    <row r="109" spans="1:27" ht="15.75" x14ac:dyDescent="0.25">
      <c r="A109" s="174" t="s">
        <v>404</v>
      </c>
      <c r="B109" s="174"/>
      <c r="C109" s="174"/>
      <c r="D109" s="174"/>
      <c r="E109" s="174"/>
      <c r="F109" s="174"/>
      <c r="G109" s="165" t="s">
        <v>435</v>
      </c>
      <c r="H109" s="165"/>
      <c r="I109" s="165"/>
      <c r="J109" s="165"/>
      <c r="K109" s="165"/>
      <c r="L109" s="165"/>
      <c r="M109" s="67"/>
      <c r="N109" s="67"/>
      <c r="O109" s="67"/>
      <c r="P109" s="67"/>
      <c r="Q109" s="67"/>
      <c r="R109" s="67"/>
      <c r="S109" s="67"/>
      <c r="T109" s="67"/>
      <c r="U109" s="67"/>
      <c r="V109" s="67"/>
      <c r="W109" s="67"/>
      <c r="X109" s="67"/>
      <c r="Y109" s="67"/>
      <c r="Z109" s="67"/>
      <c r="AA109" s="67"/>
    </row>
    <row r="110" spans="1:27" ht="221.45" customHeight="1" x14ac:dyDescent="0.25">
      <c r="A110" s="175" t="s">
        <v>405</v>
      </c>
      <c r="B110" s="175"/>
      <c r="C110" s="175"/>
      <c r="D110" s="175"/>
      <c r="E110" s="175"/>
      <c r="F110" s="175"/>
      <c r="G110" s="177" t="s">
        <v>593</v>
      </c>
      <c r="H110" s="177"/>
      <c r="I110" s="177"/>
      <c r="J110" s="177"/>
      <c r="K110" s="177"/>
      <c r="L110" s="177"/>
      <c r="M110" s="67"/>
      <c r="N110" s="67"/>
      <c r="O110" s="67"/>
      <c r="P110" s="67"/>
      <c r="Q110" s="67"/>
      <c r="R110" s="67"/>
      <c r="S110" s="67"/>
      <c r="T110" s="67"/>
      <c r="U110" s="67"/>
      <c r="V110" s="67"/>
      <c r="W110" s="67"/>
      <c r="X110" s="67"/>
      <c r="Y110" s="67"/>
      <c r="Z110" s="67"/>
      <c r="AA110" s="67"/>
    </row>
    <row r="111" spans="1:27" ht="15.75" x14ac:dyDescent="0.25">
      <c r="A111" s="176" t="s">
        <v>406</v>
      </c>
      <c r="B111" s="176"/>
      <c r="C111" s="176"/>
      <c r="D111" s="176"/>
      <c r="E111" s="176"/>
      <c r="F111" s="176"/>
      <c r="G111" s="165" t="s">
        <v>435</v>
      </c>
      <c r="H111" s="165"/>
      <c r="I111" s="165"/>
      <c r="J111" s="165"/>
      <c r="K111" s="165"/>
      <c r="L111" s="165"/>
      <c r="M111" s="67"/>
      <c r="N111" s="67"/>
      <c r="O111" s="67"/>
      <c r="P111" s="67"/>
      <c r="Q111" s="67"/>
      <c r="R111" s="67"/>
      <c r="S111" s="67"/>
      <c r="T111" s="67"/>
      <c r="U111" s="67"/>
      <c r="V111" s="67"/>
      <c r="W111" s="67"/>
      <c r="X111" s="67"/>
      <c r="Y111" s="67"/>
      <c r="Z111" s="67"/>
      <c r="AA111" s="67"/>
    </row>
    <row r="112" spans="1:27" ht="15.75" x14ac:dyDescent="0.25">
      <c r="A112" s="164" t="s">
        <v>407</v>
      </c>
      <c r="B112" s="164"/>
      <c r="C112" s="164"/>
      <c r="D112" s="164"/>
      <c r="E112" s="164"/>
      <c r="F112" s="164"/>
      <c r="G112" s="165" t="s">
        <v>435</v>
      </c>
      <c r="H112" s="165"/>
      <c r="I112" s="165"/>
      <c r="J112" s="165"/>
      <c r="K112" s="165"/>
      <c r="L112" s="165"/>
      <c r="M112" s="67"/>
      <c r="N112" s="67"/>
      <c r="O112" s="67"/>
      <c r="P112" s="67"/>
      <c r="Q112" s="67"/>
      <c r="R112" s="67"/>
      <c r="S112" s="67"/>
      <c r="T112" s="67"/>
      <c r="U112" s="67"/>
      <c r="V112" s="67"/>
      <c r="W112" s="67"/>
      <c r="X112" s="67"/>
      <c r="Y112" s="67"/>
      <c r="Z112" s="67"/>
      <c r="AA112" s="67"/>
    </row>
    <row r="113" spans="1:27" ht="15.75" x14ac:dyDescent="0.25">
      <c r="A113" s="176" t="s">
        <v>394</v>
      </c>
      <c r="B113" s="176"/>
      <c r="C113" s="176"/>
      <c r="D113" s="176"/>
      <c r="E113" s="176"/>
      <c r="F113" s="176"/>
      <c r="G113" s="165" t="s">
        <v>435</v>
      </c>
      <c r="H113" s="165"/>
      <c r="I113" s="165"/>
      <c r="J113" s="165"/>
      <c r="K113" s="165"/>
      <c r="L113" s="165"/>
      <c r="M113" s="67"/>
      <c r="N113" s="67"/>
      <c r="O113" s="67"/>
      <c r="P113" s="67"/>
      <c r="Q113" s="67"/>
      <c r="R113" s="67"/>
      <c r="S113" s="67"/>
      <c r="T113" s="67"/>
      <c r="U113" s="67"/>
      <c r="V113" s="67"/>
      <c r="W113" s="67"/>
      <c r="X113" s="67"/>
      <c r="Y113" s="67"/>
      <c r="Z113" s="67"/>
      <c r="AA113" s="67"/>
    </row>
    <row r="114" spans="1:27" ht="15.75" x14ac:dyDescent="0.25">
      <c r="A114" s="176" t="s">
        <v>594</v>
      </c>
      <c r="B114" s="176"/>
      <c r="C114" s="176"/>
      <c r="D114" s="176"/>
      <c r="E114" s="176"/>
      <c r="F114" s="176"/>
      <c r="G114" s="165" t="s">
        <v>435</v>
      </c>
      <c r="H114" s="165"/>
      <c r="I114" s="165"/>
      <c r="J114" s="165"/>
      <c r="K114" s="165"/>
      <c r="L114" s="165"/>
      <c r="M114" s="67"/>
      <c r="N114" s="67"/>
      <c r="O114" s="67"/>
      <c r="P114" s="67"/>
      <c r="Q114" s="67"/>
      <c r="R114" s="67"/>
      <c r="S114" s="67"/>
      <c r="T114" s="67"/>
      <c r="U114" s="67"/>
      <c r="V114" s="67"/>
      <c r="W114" s="67"/>
      <c r="X114" s="67"/>
      <c r="Y114" s="67"/>
      <c r="Z114" s="67"/>
      <c r="AA114" s="67"/>
    </row>
    <row r="115" spans="1:27" ht="15.75" x14ac:dyDescent="0.25">
      <c r="A115" s="176" t="s">
        <v>595</v>
      </c>
      <c r="B115" s="176"/>
      <c r="C115" s="176"/>
      <c r="D115" s="176"/>
      <c r="E115" s="176"/>
      <c r="F115" s="176"/>
      <c r="G115" s="165" t="s">
        <v>435</v>
      </c>
      <c r="H115" s="165"/>
      <c r="I115" s="165"/>
      <c r="J115" s="165"/>
      <c r="K115" s="165"/>
      <c r="L115" s="165"/>
      <c r="M115" s="67"/>
      <c r="N115" s="67"/>
      <c r="O115" s="67"/>
      <c r="P115" s="67"/>
      <c r="Q115" s="67"/>
      <c r="R115" s="67"/>
      <c r="S115" s="67"/>
      <c r="T115" s="67"/>
      <c r="U115" s="67"/>
      <c r="V115" s="67"/>
      <c r="W115" s="67"/>
      <c r="X115" s="67"/>
      <c r="Y115" s="67"/>
      <c r="Z115" s="67"/>
      <c r="AA115" s="67"/>
    </row>
    <row r="116" spans="1:27" ht="15.75" x14ac:dyDescent="0.25">
      <c r="A116" s="164" t="s">
        <v>408</v>
      </c>
      <c r="B116" s="164"/>
      <c r="C116" s="164"/>
      <c r="D116" s="164"/>
      <c r="E116" s="164"/>
      <c r="F116" s="164"/>
      <c r="G116" s="165" t="s">
        <v>435</v>
      </c>
      <c r="H116" s="165"/>
      <c r="I116" s="165"/>
      <c r="J116" s="165"/>
      <c r="K116" s="165"/>
      <c r="L116" s="165"/>
      <c r="M116" s="67"/>
      <c r="N116" s="67"/>
      <c r="O116" s="67"/>
      <c r="P116" s="67"/>
      <c r="Q116" s="67"/>
      <c r="R116" s="67"/>
      <c r="S116" s="67"/>
      <c r="T116" s="67"/>
      <c r="U116" s="67"/>
      <c r="V116" s="67"/>
      <c r="W116" s="67"/>
      <c r="X116" s="67"/>
      <c r="Y116" s="67"/>
      <c r="Z116" s="67"/>
      <c r="AA116" s="67"/>
    </row>
    <row r="117" spans="1:27" ht="15.75" x14ac:dyDescent="0.25">
      <c r="A117" s="164" t="s">
        <v>409</v>
      </c>
      <c r="B117" s="164"/>
      <c r="C117" s="164"/>
      <c r="D117" s="164"/>
      <c r="E117" s="164"/>
      <c r="F117" s="164"/>
      <c r="G117" s="165" t="s">
        <v>435</v>
      </c>
      <c r="H117" s="165"/>
      <c r="I117" s="165"/>
      <c r="J117" s="165"/>
      <c r="K117" s="165"/>
      <c r="L117" s="165"/>
      <c r="M117" s="67"/>
      <c r="N117" s="67"/>
      <c r="O117" s="67"/>
      <c r="P117" s="67"/>
      <c r="Q117" s="67"/>
      <c r="R117" s="67"/>
      <c r="S117" s="67"/>
      <c r="T117" s="67"/>
      <c r="U117" s="67"/>
      <c r="V117" s="67"/>
      <c r="W117" s="67"/>
      <c r="X117" s="67"/>
      <c r="Y117" s="67"/>
      <c r="Z117" s="67"/>
      <c r="AA117" s="67"/>
    </row>
    <row r="118" spans="1:27" ht="15.75" x14ac:dyDescent="0.25">
      <c r="A118" s="166" t="s">
        <v>596</v>
      </c>
      <c r="B118" s="166"/>
      <c r="C118" s="166"/>
      <c r="D118" s="166"/>
      <c r="E118" s="166"/>
      <c r="F118" s="166"/>
      <c r="G118" s="165" t="s">
        <v>529</v>
      </c>
      <c r="H118" s="165"/>
      <c r="I118" s="165"/>
      <c r="J118" s="165"/>
      <c r="K118" s="165"/>
      <c r="L118" s="165"/>
      <c r="M118" s="67"/>
      <c r="N118" s="67"/>
      <c r="O118" s="67"/>
      <c r="P118" s="67"/>
      <c r="Q118" s="67"/>
      <c r="R118" s="67"/>
      <c r="S118" s="67"/>
      <c r="T118" s="67"/>
      <c r="U118" s="67"/>
      <c r="V118" s="67"/>
      <c r="W118" s="67"/>
      <c r="X118" s="67"/>
      <c r="Y118" s="67"/>
      <c r="Z118" s="67"/>
      <c r="AA118" s="67"/>
    </row>
    <row r="119" spans="1:27" ht="15.75" x14ac:dyDescent="0.25">
      <c r="A119" s="174" t="s">
        <v>597</v>
      </c>
      <c r="B119" s="174"/>
      <c r="C119" s="174"/>
      <c r="D119" s="174"/>
      <c r="E119" s="174"/>
      <c r="F119" s="174"/>
      <c r="G119" s="165" t="s">
        <v>435</v>
      </c>
      <c r="H119" s="165"/>
      <c r="I119" s="165"/>
      <c r="J119" s="165"/>
      <c r="K119" s="165"/>
      <c r="L119" s="165"/>
      <c r="M119" s="67"/>
      <c r="N119" s="67"/>
      <c r="O119" s="67"/>
      <c r="P119" s="67"/>
      <c r="Q119" s="67"/>
      <c r="R119" s="67"/>
      <c r="S119" s="67"/>
      <c r="T119" s="67"/>
      <c r="U119" s="67"/>
      <c r="V119" s="67"/>
      <c r="W119" s="67"/>
      <c r="X119" s="67"/>
      <c r="Y119" s="67"/>
      <c r="Z119" s="67"/>
      <c r="AA119" s="67"/>
    </row>
    <row r="120" spans="1:27" ht="15.75" x14ac:dyDescent="0.25">
      <c r="A120" s="175" t="s">
        <v>598</v>
      </c>
      <c r="B120" s="175"/>
      <c r="C120" s="175"/>
      <c r="D120" s="175"/>
      <c r="E120" s="175"/>
      <c r="F120" s="175"/>
      <c r="G120" s="165" t="s">
        <v>435</v>
      </c>
      <c r="H120" s="165"/>
      <c r="I120" s="165"/>
      <c r="J120" s="165"/>
      <c r="K120" s="165"/>
      <c r="L120" s="165"/>
      <c r="M120" s="67"/>
      <c r="N120" s="67"/>
      <c r="O120" s="67"/>
      <c r="P120" s="67"/>
      <c r="Q120" s="67"/>
      <c r="R120" s="67"/>
      <c r="S120" s="67"/>
      <c r="T120" s="67"/>
      <c r="U120" s="67"/>
      <c r="V120" s="67"/>
      <c r="W120" s="67"/>
      <c r="X120" s="67"/>
      <c r="Y120" s="67"/>
      <c r="Z120" s="67"/>
      <c r="AA120" s="67"/>
    </row>
    <row r="121" spans="1:27" ht="15.75" x14ac:dyDescent="0.25">
      <c r="A121" s="164" t="s">
        <v>408</v>
      </c>
      <c r="B121" s="164"/>
      <c r="C121" s="164"/>
      <c r="D121" s="164"/>
      <c r="E121" s="164"/>
      <c r="F121" s="164"/>
      <c r="G121" s="165" t="s">
        <v>435</v>
      </c>
      <c r="H121" s="165"/>
      <c r="I121" s="165"/>
      <c r="J121" s="165"/>
      <c r="K121" s="165"/>
      <c r="L121" s="165"/>
      <c r="M121" s="67"/>
      <c r="N121" s="67"/>
      <c r="O121" s="67"/>
      <c r="P121" s="67"/>
      <c r="Q121" s="67"/>
      <c r="R121" s="67"/>
      <c r="S121" s="67"/>
      <c r="T121" s="67"/>
      <c r="U121" s="67"/>
      <c r="V121" s="67"/>
      <c r="W121" s="67"/>
      <c r="X121" s="67"/>
      <c r="Y121" s="67"/>
      <c r="Z121" s="67"/>
      <c r="AA121" s="67"/>
    </row>
    <row r="122" spans="1:27" ht="15.75" x14ac:dyDescent="0.25">
      <c r="A122" s="164" t="s">
        <v>409</v>
      </c>
      <c r="B122" s="164"/>
      <c r="C122" s="164"/>
      <c r="D122" s="164"/>
      <c r="E122" s="164"/>
      <c r="F122" s="164"/>
      <c r="G122" s="165" t="s">
        <v>435</v>
      </c>
      <c r="H122" s="165"/>
      <c r="I122" s="165"/>
      <c r="J122" s="165"/>
      <c r="K122" s="165"/>
      <c r="L122" s="165"/>
      <c r="M122" s="67"/>
      <c r="N122" s="67"/>
      <c r="O122" s="67"/>
      <c r="P122" s="67"/>
      <c r="Q122" s="67"/>
      <c r="R122" s="67"/>
      <c r="S122" s="67"/>
      <c r="T122" s="67"/>
      <c r="U122" s="67"/>
      <c r="V122" s="67"/>
      <c r="W122" s="67"/>
      <c r="X122" s="67"/>
      <c r="Y122" s="67"/>
      <c r="Z122" s="67"/>
      <c r="AA122" s="67"/>
    </row>
    <row r="123" spans="1:27" ht="15.75" x14ac:dyDescent="0.25">
      <c r="A123" s="166" t="s">
        <v>596</v>
      </c>
      <c r="B123" s="166"/>
      <c r="C123" s="166"/>
      <c r="D123" s="166"/>
      <c r="E123" s="166"/>
      <c r="F123" s="166"/>
      <c r="G123" s="165" t="s">
        <v>529</v>
      </c>
      <c r="H123" s="165"/>
      <c r="I123" s="165"/>
      <c r="J123" s="165"/>
      <c r="K123" s="165"/>
      <c r="L123" s="165"/>
      <c r="M123" s="67"/>
      <c r="N123" s="67"/>
      <c r="O123" s="67"/>
      <c r="P123" s="67"/>
      <c r="Q123" s="67"/>
      <c r="R123" s="67"/>
      <c r="S123" s="67"/>
      <c r="T123" s="67"/>
      <c r="U123" s="67"/>
      <c r="V123" s="67"/>
      <c r="W123" s="67"/>
      <c r="X123" s="67"/>
      <c r="Y123" s="67"/>
      <c r="Z123" s="67"/>
      <c r="AA123" s="67"/>
    </row>
    <row r="124" spans="1:27" ht="15.75" x14ac:dyDescent="0.25">
      <c r="A124" s="174" t="s">
        <v>597</v>
      </c>
      <c r="B124" s="174"/>
      <c r="C124" s="174"/>
      <c r="D124" s="174"/>
      <c r="E124" s="174"/>
      <c r="F124" s="174"/>
      <c r="G124" s="165" t="s">
        <v>435</v>
      </c>
      <c r="H124" s="165"/>
      <c r="I124" s="165"/>
      <c r="J124" s="165"/>
      <c r="K124" s="165"/>
      <c r="L124" s="165"/>
      <c r="M124" s="67"/>
      <c r="N124" s="67"/>
      <c r="O124" s="67"/>
      <c r="P124" s="67"/>
      <c r="Q124" s="67"/>
      <c r="R124" s="67"/>
      <c r="S124" s="67"/>
      <c r="T124" s="67"/>
      <c r="U124" s="67"/>
      <c r="V124" s="67"/>
      <c r="W124" s="67"/>
      <c r="X124" s="67"/>
      <c r="Y124" s="67"/>
      <c r="Z124" s="67"/>
      <c r="AA124" s="67"/>
    </row>
    <row r="125" spans="1:27" ht="15.75" x14ac:dyDescent="0.25">
      <c r="A125" s="175" t="s">
        <v>598</v>
      </c>
      <c r="B125" s="175"/>
      <c r="C125" s="175"/>
      <c r="D125" s="175"/>
      <c r="E125" s="175"/>
      <c r="F125" s="175"/>
      <c r="G125" s="165" t="s">
        <v>435</v>
      </c>
      <c r="H125" s="165"/>
      <c r="I125" s="165"/>
      <c r="J125" s="165"/>
      <c r="K125" s="165"/>
      <c r="L125" s="165"/>
      <c r="M125" s="67"/>
      <c r="N125" s="67"/>
      <c r="O125" s="67"/>
      <c r="P125" s="67"/>
      <c r="Q125" s="67"/>
      <c r="R125" s="67"/>
      <c r="S125" s="67"/>
      <c r="T125" s="67"/>
      <c r="U125" s="67"/>
      <c r="V125" s="67"/>
      <c r="W125" s="67"/>
      <c r="X125" s="67"/>
      <c r="Y125" s="67"/>
      <c r="Z125" s="67"/>
      <c r="AA125" s="67"/>
    </row>
    <row r="126" spans="1:27" ht="15.75" x14ac:dyDescent="0.25">
      <c r="A126" s="164" t="s">
        <v>408</v>
      </c>
      <c r="B126" s="164"/>
      <c r="C126" s="164"/>
      <c r="D126" s="164"/>
      <c r="E126" s="164"/>
      <c r="F126" s="164"/>
      <c r="G126" s="165" t="s">
        <v>435</v>
      </c>
      <c r="H126" s="165"/>
      <c r="I126" s="165"/>
      <c r="J126" s="165"/>
      <c r="K126" s="165"/>
      <c r="L126" s="165"/>
      <c r="M126" s="67"/>
      <c r="N126" s="67"/>
      <c r="O126" s="67"/>
      <c r="P126" s="67"/>
      <c r="Q126" s="67"/>
      <c r="R126" s="67"/>
      <c r="S126" s="67"/>
      <c r="T126" s="67"/>
      <c r="U126" s="67"/>
      <c r="V126" s="67"/>
      <c r="W126" s="67"/>
      <c r="X126" s="67"/>
      <c r="Y126" s="67"/>
      <c r="Z126" s="67"/>
      <c r="AA126" s="67"/>
    </row>
    <row r="127" spans="1:27" ht="15.75" x14ac:dyDescent="0.25">
      <c r="A127" s="164" t="s">
        <v>409</v>
      </c>
      <c r="B127" s="164"/>
      <c r="C127" s="164"/>
      <c r="D127" s="164"/>
      <c r="E127" s="164"/>
      <c r="F127" s="164"/>
      <c r="G127" s="165" t="s">
        <v>435</v>
      </c>
      <c r="H127" s="165"/>
      <c r="I127" s="165"/>
      <c r="J127" s="165"/>
      <c r="K127" s="165"/>
      <c r="L127" s="165"/>
      <c r="M127" s="67"/>
      <c r="N127" s="67"/>
      <c r="O127" s="67"/>
      <c r="P127" s="67"/>
      <c r="Q127" s="67"/>
      <c r="R127" s="67"/>
      <c r="S127" s="67"/>
      <c r="T127" s="67"/>
      <c r="U127" s="67"/>
      <c r="V127" s="67"/>
      <c r="W127" s="67"/>
      <c r="X127" s="67"/>
      <c r="Y127" s="67"/>
      <c r="Z127" s="67"/>
      <c r="AA127" s="67"/>
    </row>
    <row r="128" spans="1:27" ht="15.75" x14ac:dyDescent="0.25">
      <c r="A128" s="166" t="s">
        <v>596</v>
      </c>
      <c r="B128" s="166"/>
      <c r="C128" s="166"/>
      <c r="D128" s="166"/>
      <c r="E128" s="166"/>
      <c r="F128" s="166"/>
      <c r="G128" s="165" t="s">
        <v>529</v>
      </c>
      <c r="H128" s="165"/>
      <c r="I128" s="165"/>
      <c r="J128" s="165"/>
      <c r="K128" s="165"/>
      <c r="L128" s="165"/>
      <c r="M128" s="67"/>
      <c r="N128" s="67"/>
      <c r="O128" s="67"/>
      <c r="P128" s="67"/>
      <c r="Q128" s="67"/>
      <c r="R128" s="67"/>
      <c r="S128" s="67"/>
      <c r="T128" s="67"/>
      <c r="U128" s="67"/>
      <c r="V128" s="67"/>
      <c r="W128" s="67"/>
      <c r="X128" s="67"/>
      <c r="Y128" s="67"/>
      <c r="Z128" s="67"/>
      <c r="AA128" s="67"/>
    </row>
    <row r="129" spans="1:27" ht="15.75" x14ac:dyDescent="0.25">
      <c r="A129" s="174" t="s">
        <v>597</v>
      </c>
      <c r="B129" s="174"/>
      <c r="C129" s="174"/>
      <c r="D129" s="174"/>
      <c r="E129" s="174"/>
      <c r="F129" s="174"/>
      <c r="G129" s="165" t="s">
        <v>435</v>
      </c>
      <c r="H129" s="165"/>
      <c r="I129" s="165"/>
      <c r="J129" s="165"/>
      <c r="K129" s="165"/>
      <c r="L129" s="165"/>
      <c r="M129" s="67"/>
      <c r="N129" s="67"/>
      <c r="O129" s="67"/>
      <c r="P129" s="67"/>
      <c r="Q129" s="67"/>
      <c r="R129" s="67"/>
      <c r="S129" s="67"/>
      <c r="T129" s="67"/>
      <c r="U129" s="67"/>
      <c r="V129" s="67"/>
      <c r="W129" s="67"/>
      <c r="X129" s="67"/>
      <c r="Y129" s="67"/>
      <c r="Z129" s="67"/>
      <c r="AA129" s="67"/>
    </row>
    <row r="130" spans="1:27" ht="15.75" x14ac:dyDescent="0.25">
      <c r="A130" s="175" t="s">
        <v>598</v>
      </c>
      <c r="B130" s="175"/>
      <c r="C130" s="175"/>
      <c r="D130" s="175"/>
      <c r="E130" s="175"/>
      <c r="F130" s="175"/>
      <c r="G130" s="165" t="s">
        <v>435</v>
      </c>
      <c r="H130" s="165"/>
      <c r="I130" s="165"/>
      <c r="J130" s="165"/>
      <c r="K130" s="165"/>
      <c r="L130" s="165"/>
      <c r="M130" s="67"/>
      <c r="N130" s="67"/>
      <c r="O130" s="67"/>
      <c r="P130" s="67"/>
      <c r="Q130" s="67"/>
      <c r="R130" s="67"/>
      <c r="S130" s="67"/>
      <c r="T130" s="67"/>
      <c r="U130" s="67"/>
      <c r="V130" s="67"/>
      <c r="W130" s="67"/>
      <c r="X130" s="67"/>
      <c r="Y130" s="67"/>
      <c r="Z130" s="67"/>
      <c r="AA130" s="67"/>
    </row>
    <row r="131" spans="1:27" ht="15.75" x14ac:dyDescent="0.25">
      <c r="A131" s="164" t="s">
        <v>408</v>
      </c>
      <c r="B131" s="164"/>
      <c r="C131" s="164"/>
      <c r="D131" s="164"/>
      <c r="E131" s="164"/>
      <c r="F131" s="164"/>
      <c r="G131" s="165" t="s">
        <v>435</v>
      </c>
      <c r="H131" s="165"/>
      <c r="I131" s="165"/>
      <c r="J131" s="165"/>
      <c r="K131" s="165"/>
      <c r="L131" s="165"/>
      <c r="M131" s="67"/>
      <c r="N131" s="67"/>
      <c r="O131" s="67"/>
      <c r="P131" s="67"/>
      <c r="Q131" s="67"/>
      <c r="R131" s="67"/>
      <c r="S131" s="67"/>
      <c r="T131" s="67"/>
      <c r="U131" s="67"/>
      <c r="V131" s="67"/>
      <c r="W131" s="67"/>
      <c r="X131" s="67"/>
      <c r="Y131" s="67"/>
      <c r="Z131" s="67"/>
      <c r="AA131" s="67"/>
    </row>
    <row r="132" spans="1:27" ht="15.75" x14ac:dyDescent="0.25">
      <c r="A132" s="164" t="s">
        <v>409</v>
      </c>
      <c r="B132" s="164"/>
      <c r="C132" s="164"/>
      <c r="D132" s="164"/>
      <c r="E132" s="164"/>
      <c r="F132" s="164"/>
      <c r="G132" s="165" t="s">
        <v>435</v>
      </c>
      <c r="H132" s="165"/>
      <c r="I132" s="165"/>
      <c r="J132" s="165"/>
      <c r="K132" s="165"/>
      <c r="L132" s="165"/>
      <c r="M132" s="67"/>
      <c r="N132" s="67"/>
      <c r="O132" s="67"/>
      <c r="P132" s="67"/>
      <c r="Q132" s="67"/>
      <c r="R132" s="67"/>
      <c r="S132" s="67"/>
      <c r="T132" s="67"/>
      <c r="U132" s="67"/>
      <c r="V132" s="67"/>
      <c r="W132" s="67"/>
      <c r="X132" s="67"/>
      <c r="Y132" s="67"/>
      <c r="Z132" s="67"/>
      <c r="AA132" s="67"/>
    </row>
    <row r="133" spans="1:27" ht="15.75" x14ac:dyDescent="0.25">
      <c r="A133" s="166" t="s">
        <v>596</v>
      </c>
      <c r="B133" s="166"/>
      <c r="C133" s="166"/>
      <c r="D133" s="166"/>
      <c r="E133" s="166"/>
      <c r="F133" s="166"/>
      <c r="G133" s="165" t="s">
        <v>525</v>
      </c>
      <c r="H133" s="165"/>
      <c r="I133" s="165"/>
      <c r="J133" s="165"/>
      <c r="K133" s="165"/>
      <c r="L133" s="165"/>
      <c r="M133" s="67"/>
      <c r="N133" s="67"/>
      <c r="O133" s="67"/>
      <c r="P133" s="67"/>
      <c r="Q133" s="67"/>
      <c r="R133" s="67"/>
      <c r="S133" s="67"/>
      <c r="T133" s="67"/>
      <c r="U133" s="67"/>
      <c r="V133" s="67"/>
      <c r="W133" s="67"/>
      <c r="X133" s="67"/>
      <c r="Y133" s="67"/>
      <c r="Z133" s="67"/>
      <c r="AA133" s="67"/>
    </row>
    <row r="134" spans="1:27" ht="15.75" x14ac:dyDescent="0.25">
      <c r="A134" s="174" t="s">
        <v>597</v>
      </c>
      <c r="B134" s="174"/>
      <c r="C134" s="174"/>
      <c r="D134" s="174"/>
      <c r="E134" s="174"/>
      <c r="F134" s="174"/>
      <c r="G134" s="165" t="s">
        <v>435</v>
      </c>
      <c r="H134" s="165"/>
      <c r="I134" s="165"/>
      <c r="J134" s="165"/>
      <c r="K134" s="165"/>
      <c r="L134" s="165"/>
      <c r="M134" s="67"/>
      <c r="N134" s="67"/>
      <c r="O134" s="67"/>
      <c r="P134" s="67"/>
      <c r="Q134" s="67"/>
      <c r="R134" s="67"/>
      <c r="S134" s="67"/>
      <c r="T134" s="67"/>
      <c r="U134" s="67"/>
      <c r="V134" s="67"/>
      <c r="W134" s="67"/>
      <c r="X134" s="67"/>
      <c r="Y134" s="67"/>
      <c r="Z134" s="67"/>
      <c r="AA134" s="67"/>
    </row>
    <row r="135" spans="1:27" ht="15.75" x14ac:dyDescent="0.25">
      <c r="A135" s="175" t="s">
        <v>598</v>
      </c>
      <c r="B135" s="175"/>
      <c r="C135" s="175"/>
      <c r="D135" s="175"/>
      <c r="E135" s="175"/>
      <c r="F135" s="175"/>
      <c r="G135" s="165" t="s">
        <v>435</v>
      </c>
      <c r="H135" s="165"/>
      <c r="I135" s="165"/>
      <c r="J135" s="165"/>
      <c r="K135" s="165"/>
      <c r="L135" s="165"/>
      <c r="M135" s="67"/>
      <c r="N135" s="67"/>
      <c r="O135" s="67"/>
      <c r="P135" s="67"/>
      <c r="Q135" s="67"/>
      <c r="R135" s="67"/>
      <c r="S135" s="67"/>
      <c r="T135" s="67"/>
      <c r="U135" s="67"/>
      <c r="V135" s="67"/>
      <c r="W135" s="67"/>
      <c r="X135" s="67"/>
      <c r="Y135" s="67"/>
      <c r="Z135" s="67"/>
      <c r="AA135" s="67"/>
    </row>
    <row r="136" spans="1:27" ht="15.75" x14ac:dyDescent="0.25">
      <c r="A136" s="164" t="s">
        <v>408</v>
      </c>
      <c r="B136" s="164"/>
      <c r="C136" s="164"/>
      <c r="D136" s="164"/>
      <c r="E136" s="164"/>
      <c r="F136" s="164"/>
      <c r="G136" s="165" t="s">
        <v>435</v>
      </c>
      <c r="H136" s="165"/>
      <c r="I136" s="165"/>
      <c r="J136" s="165"/>
      <c r="K136" s="165"/>
      <c r="L136" s="165"/>
      <c r="M136" s="67"/>
      <c r="N136" s="67"/>
      <c r="O136" s="67"/>
      <c r="P136" s="67"/>
      <c r="Q136" s="67"/>
      <c r="R136" s="67"/>
      <c r="S136" s="67"/>
      <c r="T136" s="67"/>
      <c r="U136" s="67"/>
      <c r="V136" s="67"/>
      <c r="W136" s="67"/>
      <c r="X136" s="67"/>
      <c r="Y136" s="67"/>
      <c r="Z136" s="67"/>
      <c r="AA136" s="67"/>
    </row>
    <row r="137" spans="1:27" ht="15.75" x14ac:dyDescent="0.25">
      <c r="A137" s="164" t="s">
        <v>409</v>
      </c>
      <c r="B137" s="164"/>
      <c r="C137" s="164"/>
      <c r="D137" s="164"/>
      <c r="E137" s="164"/>
      <c r="F137" s="164"/>
      <c r="G137" s="165" t="s">
        <v>435</v>
      </c>
      <c r="H137" s="165"/>
      <c r="I137" s="165"/>
      <c r="J137" s="165"/>
      <c r="K137" s="165"/>
      <c r="L137" s="165"/>
      <c r="M137" s="67"/>
      <c r="N137" s="67"/>
      <c r="O137" s="67"/>
      <c r="P137" s="67"/>
      <c r="Q137" s="67"/>
      <c r="R137" s="67"/>
      <c r="S137" s="67"/>
      <c r="T137" s="67"/>
      <c r="U137" s="67"/>
      <c r="V137" s="67"/>
      <c r="W137" s="67"/>
      <c r="X137" s="67"/>
      <c r="Y137" s="67"/>
      <c r="Z137" s="67"/>
      <c r="AA137" s="67"/>
    </row>
    <row r="138" spans="1:27" ht="15.75" x14ac:dyDescent="0.25">
      <c r="A138" s="166" t="s">
        <v>596</v>
      </c>
      <c r="B138" s="166"/>
      <c r="C138" s="166"/>
      <c r="D138" s="166"/>
      <c r="E138" s="166"/>
      <c r="F138" s="166"/>
      <c r="G138" s="165" t="s">
        <v>517</v>
      </c>
      <c r="H138" s="165"/>
      <c r="I138" s="165"/>
      <c r="J138" s="165"/>
      <c r="K138" s="165"/>
      <c r="L138" s="165"/>
      <c r="M138" s="67"/>
      <c r="N138" s="67"/>
      <c r="O138" s="67"/>
      <c r="P138" s="67"/>
      <c r="Q138" s="67"/>
      <c r="R138" s="67"/>
      <c r="S138" s="67"/>
      <c r="T138" s="67"/>
      <c r="U138" s="67"/>
      <c r="V138" s="67"/>
      <c r="W138" s="67"/>
      <c r="X138" s="67"/>
      <c r="Y138" s="67"/>
      <c r="Z138" s="67"/>
      <c r="AA138" s="67"/>
    </row>
    <row r="139" spans="1:27" ht="15.75" x14ac:dyDescent="0.25">
      <c r="A139" s="174" t="s">
        <v>597</v>
      </c>
      <c r="B139" s="174"/>
      <c r="C139" s="174"/>
      <c r="D139" s="174"/>
      <c r="E139" s="174"/>
      <c r="F139" s="174"/>
      <c r="G139" s="165" t="s">
        <v>435</v>
      </c>
      <c r="H139" s="165"/>
      <c r="I139" s="165"/>
      <c r="J139" s="165"/>
      <c r="K139" s="165"/>
      <c r="L139" s="165"/>
      <c r="M139" s="67"/>
      <c r="N139" s="67"/>
      <c r="O139" s="67"/>
      <c r="P139" s="67"/>
      <c r="Q139" s="67"/>
      <c r="R139" s="67"/>
      <c r="S139" s="67"/>
      <c r="T139" s="67"/>
      <c r="U139" s="67"/>
      <c r="V139" s="67"/>
      <c r="W139" s="67"/>
      <c r="X139" s="67"/>
      <c r="Y139" s="67"/>
      <c r="Z139" s="67"/>
      <c r="AA139" s="67"/>
    </row>
    <row r="140" spans="1:27" ht="15.75" x14ac:dyDescent="0.25">
      <c r="A140" s="175" t="s">
        <v>598</v>
      </c>
      <c r="B140" s="175"/>
      <c r="C140" s="175"/>
      <c r="D140" s="175"/>
      <c r="E140" s="175"/>
      <c r="F140" s="175"/>
      <c r="G140" s="165" t="s">
        <v>435</v>
      </c>
      <c r="H140" s="165"/>
      <c r="I140" s="165"/>
      <c r="J140" s="165"/>
      <c r="K140" s="165"/>
      <c r="L140" s="165"/>
      <c r="M140" s="67"/>
      <c r="N140" s="67"/>
      <c r="O140" s="67"/>
      <c r="P140" s="67"/>
      <c r="Q140" s="67"/>
      <c r="R140" s="67"/>
      <c r="S140" s="67"/>
      <c r="T140" s="67"/>
      <c r="U140" s="67"/>
      <c r="V140" s="67"/>
      <c r="W140" s="67"/>
      <c r="X140" s="67"/>
      <c r="Y140" s="67"/>
      <c r="Z140" s="67"/>
      <c r="AA140" s="67"/>
    </row>
    <row r="141" spans="1:27" ht="15.75" x14ac:dyDescent="0.25">
      <c r="A141" s="164" t="s">
        <v>408</v>
      </c>
      <c r="B141" s="164"/>
      <c r="C141" s="164"/>
      <c r="D141" s="164"/>
      <c r="E141" s="164"/>
      <c r="F141" s="164"/>
      <c r="G141" s="165" t="s">
        <v>435</v>
      </c>
      <c r="H141" s="165"/>
      <c r="I141" s="165"/>
      <c r="J141" s="165"/>
      <c r="K141" s="165"/>
      <c r="L141" s="165"/>
      <c r="M141" s="67"/>
      <c r="N141" s="67"/>
      <c r="O141" s="67"/>
      <c r="P141" s="67"/>
      <c r="Q141" s="67"/>
      <c r="R141" s="67"/>
      <c r="S141" s="67"/>
      <c r="T141" s="67"/>
      <c r="U141" s="67"/>
      <c r="V141" s="67"/>
      <c r="W141" s="67"/>
      <c r="X141" s="67"/>
      <c r="Y141" s="67"/>
      <c r="Z141" s="67"/>
      <c r="AA141" s="67"/>
    </row>
    <row r="142" spans="1:27" ht="15.75" x14ac:dyDescent="0.25">
      <c r="A142" s="164" t="s">
        <v>409</v>
      </c>
      <c r="B142" s="164"/>
      <c r="C142" s="164"/>
      <c r="D142" s="164"/>
      <c r="E142" s="164"/>
      <c r="F142" s="164"/>
      <c r="G142" s="165" t="s">
        <v>435</v>
      </c>
      <c r="H142" s="165"/>
      <c r="I142" s="165"/>
      <c r="J142" s="165"/>
      <c r="K142" s="165"/>
      <c r="L142" s="165"/>
      <c r="M142" s="67"/>
      <c r="N142" s="67"/>
      <c r="O142" s="67"/>
      <c r="P142" s="67"/>
      <c r="Q142" s="67"/>
      <c r="R142" s="67"/>
      <c r="S142" s="67"/>
      <c r="T142" s="67"/>
      <c r="U142" s="67"/>
      <c r="V142" s="67"/>
      <c r="W142" s="67"/>
      <c r="X142" s="67"/>
      <c r="Y142" s="67"/>
      <c r="Z142" s="67"/>
      <c r="AA142" s="67"/>
    </row>
    <row r="143" spans="1:27" ht="15.75" x14ac:dyDescent="0.25">
      <c r="A143" s="166" t="s">
        <v>596</v>
      </c>
      <c r="B143" s="166"/>
      <c r="C143" s="166"/>
      <c r="D143" s="166"/>
      <c r="E143" s="166"/>
      <c r="F143" s="166"/>
      <c r="G143" s="165" t="s">
        <v>525</v>
      </c>
      <c r="H143" s="165"/>
      <c r="I143" s="165"/>
      <c r="J143" s="165"/>
      <c r="K143" s="165"/>
      <c r="L143" s="165"/>
      <c r="M143" s="67"/>
      <c r="N143" s="67"/>
      <c r="O143" s="67"/>
      <c r="P143" s="67"/>
      <c r="Q143" s="67"/>
      <c r="R143" s="67"/>
      <c r="S143" s="67"/>
      <c r="T143" s="67"/>
      <c r="U143" s="67"/>
      <c r="V143" s="67"/>
      <c r="W143" s="67"/>
      <c r="X143" s="67"/>
      <c r="Y143" s="67"/>
      <c r="Z143" s="67"/>
      <c r="AA143" s="67"/>
    </row>
    <row r="144" spans="1:27" ht="15.75" x14ac:dyDescent="0.25">
      <c r="A144" s="174" t="s">
        <v>597</v>
      </c>
      <c r="B144" s="174"/>
      <c r="C144" s="174"/>
      <c r="D144" s="174"/>
      <c r="E144" s="174"/>
      <c r="F144" s="174"/>
      <c r="G144" s="165" t="s">
        <v>435</v>
      </c>
      <c r="H144" s="165"/>
      <c r="I144" s="165"/>
      <c r="J144" s="165"/>
      <c r="K144" s="165"/>
      <c r="L144" s="165"/>
      <c r="M144" s="67"/>
      <c r="N144" s="67"/>
      <c r="O144" s="67"/>
      <c r="P144" s="67"/>
      <c r="Q144" s="67"/>
      <c r="R144" s="67"/>
      <c r="S144" s="67"/>
      <c r="T144" s="67"/>
      <c r="U144" s="67"/>
      <c r="V144" s="67"/>
      <c r="W144" s="67"/>
      <c r="X144" s="67"/>
      <c r="Y144" s="67"/>
      <c r="Z144" s="67"/>
      <c r="AA144" s="67"/>
    </row>
    <row r="145" spans="1:27" ht="15.75" x14ac:dyDescent="0.25">
      <c r="A145" s="175" t="s">
        <v>598</v>
      </c>
      <c r="B145" s="175"/>
      <c r="C145" s="175"/>
      <c r="D145" s="175"/>
      <c r="E145" s="175"/>
      <c r="F145" s="175"/>
      <c r="G145" s="165" t="s">
        <v>435</v>
      </c>
      <c r="H145" s="165"/>
      <c r="I145" s="165"/>
      <c r="J145" s="165"/>
      <c r="K145" s="165"/>
      <c r="L145" s="165"/>
      <c r="M145" s="67"/>
      <c r="N145" s="67"/>
      <c r="O145" s="67"/>
      <c r="P145" s="67"/>
      <c r="Q145" s="67"/>
      <c r="R145" s="67"/>
      <c r="S145" s="67"/>
      <c r="T145" s="67"/>
      <c r="U145" s="67"/>
      <c r="V145" s="67"/>
      <c r="W145" s="67"/>
      <c r="X145" s="67"/>
      <c r="Y145" s="67"/>
      <c r="Z145" s="67"/>
      <c r="AA145" s="67"/>
    </row>
    <row r="146" spans="1:27" ht="15.75" x14ac:dyDescent="0.25">
      <c r="A146" s="164" t="s">
        <v>408</v>
      </c>
      <c r="B146" s="164"/>
      <c r="C146" s="164"/>
      <c r="D146" s="164"/>
      <c r="E146" s="164"/>
      <c r="F146" s="164"/>
      <c r="G146" s="165" t="s">
        <v>435</v>
      </c>
      <c r="H146" s="165"/>
      <c r="I146" s="165"/>
      <c r="J146" s="165"/>
      <c r="K146" s="165"/>
      <c r="L146" s="165"/>
      <c r="M146" s="67"/>
      <c r="N146" s="67"/>
      <c r="O146" s="67"/>
      <c r="P146" s="67"/>
      <c r="Q146" s="67"/>
      <c r="R146" s="67"/>
      <c r="S146" s="67"/>
      <c r="T146" s="67"/>
      <c r="U146" s="67"/>
      <c r="V146" s="67"/>
      <c r="W146" s="67"/>
      <c r="X146" s="67"/>
      <c r="Y146" s="67"/>
      <c r="Z146" s="67"/>
      <c r="AA146" s="67"/>
    </row>
    <row r="147" spans="1:27" ht="15.75" x14ac:dyDescent="0.25">
      <c r="A147" s="164" t="s">
        <v>409</v>
      </c>
      <c r="B147" s="164"/>
      <c r="C147" s="164"/>
      <c r="D147" s="164"/>
      <c r="E147" s="164"/>
      <c r="F147" s="164"/>
      <c r="G147" s="165" t="s">
        <v>435</v>
      </c>
      <c r="H147" s="165"/>
      <c r="I147" s="165"/>
      <c r="J147" s="165"/>
      <c r="K147" s="165"/>
      <c r="L147" s="165"/>
      <c r="M147" s="67"/>
      <c r="N147" s="67"/>
      <c r="O147" s="67"/>
      <c r="P147" s="67"/>
      <c r="Q147" s="67"/>
      <c r="R147" s="67"/>
      <c r="S147" s="67"/>
      <c r="T147" s="67"/>
      <c r="U147" s="67"/>
      <c r="V147" s="67"/>
      <c r="W147" s="67"/>
      <c r="X147" s="67"/>
      <c r="Y147" s="67"/>
      <c r="Z147" s="67"/>
      <c r="AA147" s="67"/>
    </row>
    <row r="148" spans="1:27" ht="15.75" x14ac:dyDescent="0.25">
      <c r="A148" s="166" t="s">
        <v>596</v>
      </c>
      <c r="B148" s="166"/>
      <c r="C148" s="166"/>
      <c r="D148" s="166"/>
      <c r="E148" s="166"/>
      <c r="F148" s="166"/>
      <c r="G148" s="165" t="s">
        <v>556</v>
      </c>
      <c r="H148" s="165"/>
      <c r="I148" s="165"/>
      <c r="J148" s="165"/>
      <c r="K148" s="165"/>
      <c r="L148" s="165"/>
      <c r="M148" s="67"/>
      <c r="N148" s="67"/>
      <c r="O148" s="67"/>
      <c r="P148" s="67"/>
      <c r="Q148" s="67"/>
      <c r="R148" s="67"/>
      <c r="S148" s="67"/>
      <c r="T148" s="67"/>
      <c r="U148" s="67"/>
      <c r="V148" s="67"/>
      <c r="W148" s="67"/>
      <c r="X148" s="67"/>
      <c r="Y148" s="67"/>
      <c r="Z148" s="67"/>
      <c r="AA148" s="67"/>
    </row>
    <row r="149" spans="1:27" ht="15.75" x14ac:dyDescent="0.25">
      <c r="A149" s="174" t="s">
        <v>597</v>
      </c>
      <c r="B149" s="174"/>
      <c r="C149" s="174"/>
      <c r="D149" s="174"/>
      <c r="E149" s="174"/>
      <c r="F149" s="174"/>
      <c r="G149" s="165" t="s">
        <v>435</v>
      </c>
      <c r="H149" s="165"/>
      <c r="I149" s="165"/>
      <c r="J149" s="165"/>
      <c r="K149" s="165"/>
      <c r="L149" s="165"/>
      <c r="M149" s="67"/>
      <c r="N149" s="67"/>
      <c r="O149" s="67"/>
      <c r="P149" s="67"/>
      <c r="Q149" s="67"/>
      <c r="R149" s="67"/>
      <c r="S149" s="67"/>
      <c r="T149" s="67"/>
      <c r="U149" s="67"/>
      <c r="V149" s="67"/>
      <c r="W149" s="67"/>
      <c r="X149" s="67"/>
      <c r="Y149" s="67"/>
      <c r="Z149" s="67"/>
      <c r="AA149" s="67"/>
    </row>
    <row r="150" spans="1:27" ht="15.75" x14ac:dyDescent="0.25">
      <c r="A150" s="175" t="s">
        <v>598</v>
      </c>
      <c r="B150" s="175"/>
      <c r="C150" s="175"/>
      <c r="D150" s="175"/>
      <c r="E150" s="175"/>
      <c r="F150" s="175"/>
      <c r="G150" s="165" t="s">
        <v>435</v>
      </c>
      <c r="H150" s="165"/>
      <c r="I150" s="165"/>
      <c r="J150" s="165"/>
      <c r="K150" s="165"/>
      <c r="L150" s="165"/>
      <c r="M150" s="67"/>
      <c r="N150" s="67"/>
      <c r="O150" s="67"/>
      <c r="P150" s="67"/>
      <c r="Q150" s="67"/>
      <c r="R150" s="67"/>
      <c r="S150" s="67"/>
      <c r="T150" s="67"/>
      <c r="U150" s="67"/>
      <c r="V150" s="67"/>
      <c r="W150" s="67"/>
      <c r="X150" s="67"/>
      <c r="Y150" s="67"/>
      <c r="Z150" s="67"/>
      <c r="AA150" s="67"/>
    </row>
    <row r="151" spans="1:27" ht="15.75" x14ac:dyDescent="0.25">
      <c r="A151" s="164" t="s">
        <v>408</v>
      </c>
      <c r="B151" s="164"/>
      <c r="C151" s="164"/>
      <c r="D151" s="164"/>
      <c r="E151" s="164"/>
      <c r="F151" s="164"/>
      <c r="G151" s="165" t="s">
        <v>435</v>
      </c>
      <c r="H151" s="165"/>
      <c r="I151" s="165"/>
      <c r="J151" s="165"/>
      <c r="K151" s="165"/>
      <c r="L151" s="165"/>
      <c r="M151" s="67"/>
      <c r="N151" s="67"/>
      <c r="O151" s="67"/>
      <c r="P151" s="67"/>
      <c r="Q151" s="67"/>
      <c r="R151" s="67"/>
      <c r="S151" s="67"/>
      <c r="T151" s="67"/>
      <c r="U151" s="67"/>
      <c r="V151" s="67"/>
      <c r="W151" s="67"/>
      <c r="X151" s="67"/>
      <c r="Y151" s="67"/>
      <c r="Z151" s="67"/>
      <c r="AA151" s="67"/>
    </row>
    <row r="152" spans="1:27" ht="15.75" x14ac:dyDescent="0.25">
      <c r="A152" s="164" t="s">
        <v>409</v>
      </c>
      <c r="B152" s="164"/>
      <c r="C152" s="164"/>
      <c r="D152" s="164"/>
      <c r="E152" s="164"/>
      <c r="F152" s="164"/>
      <c r="G152" s="165" t="s">
        <v>435</v>
      </c>
      <c r="H152" s="165"/>
      <c r="I152" s="165"/>
      <c r="J152" s="165"/>
      <c r="K152" s="165"/>
      <c r="L152" s="165"/>
      <c r="M152" s="67"/>
      <c r="N152" s="67"/>
      <c r="O152" s="67"/>
      <c r="P152" s="67"/>
      <c r="Q152" s="67"/>
      <c r="R152" s="67"/>
      <c r="S152" s="67"/>
      <c r="T152" s="67"/>
      <c r="U152" s="67"/>
      <c r="V152" s="67"/>
      <c r="W152" s="67"/>
      <c r="X152" s="67"/>
      <c r="Y152" s="67"/>
      <c r="Z152" s="67"/>
      <c r="AA152" s="67"/>
    </row>
    <row r="153" spans="1:27" ht="15.75" x14ac:dyDescent="0.25">
      <c r="A153" s="166" t="s">
        <v>596</v>
      </c>
      <c r="B153" s="166"/>
      <c r="C153" s="166"/>
      <c r="D153" s="166"/>
      <c r="E153" s="166"/>
      <c r="F153" s="166"/>
      <c r="G153" s="165" t="s">
        <v>599</v>
      </c>
      <c r="H153" s="165"/>
      <c r="I153" s="165"/>
      <c r="J153" s="165"/>
      <c r="K153" s="165"/>
      <c r="L153" s="165"/>
      <c r="M153" s="67"/>
      <c r="N153" s="67"/>
      <c r="O153" s="67"/>
      <c r="P153" s="67"/>
      <c r="Q153" s="67"/>
      <c r="R153" s="67"/>
      <c r="S153" s="67"/>
      <c r="T153" s="67"/>
      <c r="U153" s="67"/>
      <c r="V153" s="67"/>
      <c r="W153" s="67"/>
      <c r="X153" s="67"/>
      <c r="Y153" s="67"/>
      <c r="Z153" s="67"/>
      <c r="AA153" s="67"/>
    </row>
    <row r="154" spans="1:27" ht="15.75" x14ac:dyDescent="0.25">
      <c r="A154" s="174" t="s">
        <v>597</v>
      </c>
      <c r="B154" s="174"/>
      <c r="C154" s="174"/>
      <c r="D154" s="174"/>
      <c r="E154" s="174"/>
      <c r="F154" s="174"/>
      <c r="G154" s="165" t="s">
        <v>435</v>
      </c>
      <c r="H154" s="165"/>
      <c r="I154" s="165"/>
      <c r="J154" s="165"/>
      <c r="K154" s="165"/>
      <c r="L154" s="165"/>
      <c r="M154" s="67"/>
      <c r="N154" s="67"/>
      <c r="O154" s="67"/>
      <c r="P154" s="67"/>
      <c r="Q154" s="67"/>
      <c r="R154" s="67"/>
      <c r="S154" s="67"/>
      <c r="T154" s="67"/>
      <c r="U154" s="67"/>
      <c r="V154" s="67"/>
      <c r="W154" s="67"/>
      <c r="X154" s="67"/>
      <c r="Y154" s="67"/>
      <c r="Z154" s="67"/>
      <c r="AA154" s="67"/>
    </row>
    <row r="155" spans="1:27" ht="15.75" x14ac:dyDescent="0.25">
      <c r="A155" s="175" t="s">
        <v>598</v>
      </c>
      <c r="B155" s="175"/>
      <c r="C155" s="175"/>
      <c r="D155" s="175"/>
      <c r="E155" s="175"/>
      <c r="F155" s="175"/>
      <c r="G155" s="165" t="s">
        <v>435</v>
      </c>
      <c r="H155" s="165"/>
      <c r="I155" s="165"/>
      <c r="J155" s="165"/>
      <c r="K155" s="165"/>
      <c r="L155" s="165"/>
      <c r="M155" s="67"/>
      <c r="N155" s="67"/>
      <c r="O155" s="67"/>
      <c r="P155" s="67"/>
      <c r="Q155" s="67"/>
      <c r="R155" s="67"/>
      <c r="S155" s="67"/>
      <c r="T155" s="67"/>
      <c r="U155" s="67"/>
      <c r="V155" s="67"/>
      <c r="W155" s="67"/>
      <c r="X155" s="67"/>
      <c r="Y155" s="67"/>
      <c r="Z155" s="67"/>
      <c r="AA155" s="67"/>
    </row>
    <row r="156" spans="1:27" ht="15.75" x14ac:dyDescent="0.25">
      <c r="A156" s="164" t="s">
        <v>408</v>
      </c>
      <c r="B156" s="164"/>
      <c r="C156" s="164"/>
      <c r="D156" s="164"/>
      <c r="E156" s="164"/>
      <c r="F156" s="164"/>
      <c r="G156" s="165" t="s">
        <v>435</v>
      </c>
      <c r="H156" s="165"/>
      <c r="I156" s="165"/>
      <c r="J156" s="165"/>
      <c r="K156" s="165"/>
      <c r="L156" s="165"/>
      <c r="M156" s="67"/>
      <c r="N156" s="67"/>
      <c r="O156" s="67"/>
      <c r="P156" s="67"/>
      <c r="Q156" s="67"/>
      <c r="R156" s="67"/>
      <c r="S156" s="67"/>
      <c r="T156" s="67"/>
      <c r="U156" s="67"/>
      <c r="V156" s="67"/>
      <c r="W156" s="67"/>
      <c r="X156" s="67"/>
      <c r="Y156" s="67"/>
      <c r="Z156" s="67"/>
      <c r="AA156" s="67"/>
    </row>
    <row r="157" spans="1:27" ht="15.75" x14ac:dyDescent="0.25">
      <c r="A157" s="164" t="s">
        <v>409</v>
      </c>
      <c r="B157" s="164"/>
      <c r="C157" s="164"/>
      <c r="D157" s="164"/>
      <c r="E157" s="164"/>
      <c r="F157" s="164"/>
      <c r="G157" s="165" t="s">
        <v>435</v>
      </c>
      <c r="H157" s="165"/>
      <c r="I157" s="165"/>
      <c r="J157" s="165"/>
      <c r="K157" s="165"/>
      <c r="L157" s="165"/>
      <c r="M157" s="67"/>
      <c r="N157" s="67"/>
      <c r="O157" s="67"/>
      <c r="P157" s="67"/>
      <c r="Q157" s="67"/>
      <c r="R157" s="67"/>
      <c r="S157" s="67"/>
      <c r="T157" s="67"/>
      <c r="U157" s="67"/>
      <c r="V157" s="67"/>
      <c r="W157" s="67"/>
      <c r="X157" s="67"/>
      <c r="Y157" s="67"/>
      <c r="Z157" s="67"/>
      <c r="AA157" s="67"/>
    </row>
    <row r="158" spans="1:27" ht="15.75" x14ac:dyDescent="0.25">
      <c r="A158" s="166" t="s">
        <v>596</v>
      </c>
      <c r="B158" s="166"/>
      <c r="C158" s="166"/>
      <c r="D158" s="166"/>
      <c r="E158" s="166"/>
      <c r="F158" s="166"/>
      <c r="G158" s="165" t="s">
        <v>600</v>
      </c>
      <c r="H158" s="165"/>
      <c r="I158" s="165"/>
      <c r="J158" s="165"/>
      <c r="K158" s="165"/>
      <c r="L158" s="165"/>
      <c r="M158" s="67"/>
      <c r="N158" s="67"/>
      <c r="O158" s="67"/>
      <c r="P158" s="67"/>
      <c r="Q158" s="67"/>
      <c r="R158" s="67"/>
      <c r="S158" s="67"/>
      <c r="T158" s="67"/>
      <c r="U158" s="67"/>
      <c r="V158" s="67"/>
      <c r="W158" s="67"/>
      <c r="X158" s="67"/>
      <c r="Y158" s="67"/>
      <c r="Z158" s="67"/>
      <c r="AA158" s="67"/>
    </row>
    <row r="159" spans="1:27" ht="15.75" x14ac:dyDescent="0.25">
      <c r="A159" s="174" t="s">
        <v>597</v>
      </c>
      <c r="B159" s="174"/>
      <c r="C159" s="174"/>
      <c r="D159" s="174"/>
      <c r="E159" s="174"/>
      <c r="F159" s="174"/>
      <c r="G159" s="165" t="s">
        <v>435</v>
      </c>
      <c r="H159" s="165"/>
      <c r="I159" s="165"/>
      <c r="J159" s="165"/>
      <c r="K159" s="165"/>
      <c r="L159" s="165"/>
      <c r="M159" s="67"/>
      <c r="N159" s="67"/>
      <c r="O159" s="67"/>
      <c r="P159" s="67"/>
      <c r="Q159" s="67"/>
      <c r="R159" s="67"/>
      <c r="S159" s="67"/>
      <c r="T159" s="67"/>
      <c r="U159" s="67"/>
      <c r="V159" s="67"/>
      <c r="W159" s="67"/>
      <c r="X159" s="67"/>
      <c r="Y159" s="67"/>
      <c r="Z159" s="67"/>
      <c r="AA159" s="67"/>
    </row>
    <row r="160" spans="1:27" ht="15.75" x14ac:dyDescent="0.25">
      <c r="A160" s="175" t="s">
        <v>598</v>
      </c>
      <c r="B160" s="175"/>
      <c r="C160" s="175"/>
      <c r="D160" s="175"/>
      <c r="E160" s="175"/>
      <c r="F160" s="175"/>
      <c r="G160" s="165" t="s">
        <v>435</v>
      </c>
      <c r="H160" s="165"/>
      <c r="I160" s="165"/>
      <c r="J160" s="165"/>
      <c r="K160" s="165"/>
      <c r="L160" s="165"/>
      <c r="M160" s="67"/>
      <c r="N160" s="67"/>
      <c r="O160" s="67"/>
      <c r="P160" s="67"/>
      <c r="Q160" s="67"/>
      <c r="R160" s="67"/>
      <c r="S160" s="67"/>
      <c r="T160" s="67"/>
      <c r="U160" s="67"/>
      <c r="V160" s="67"/>
      <c r="W160" s="67"/>
      <c r="X160" s="67"/>
      <c r="Y160" s="67"/>
      <c r="Z160" s="67"/>
      <c r="AA160" s="67"/>
    </row>
    <row r="161" spans="1:27" ht="15.75" x14ac:dyDescent="0.25">
      <c r="A161" s="164" t="s">
        <v>408</v>
      </c>
      <c r="B161" s="164"/>
      <c r="C161" s="164"/>
      <c r="D161" s="164"/>
      <c r="E161" s="164"/>
      <c r="F161" s="164"/>
      <c r="G161" s="165" t="s">
        <v>435</v>
      </c>
      <c r="H161" s="165"/>
      <c r="I161" s="165"/>
      <c r="J161" s="165"/>
      <c r="K161" s="165"/>
      <c r="L161" s="165"/>
      <c r="M161" s="67"/>
      <c r="N161" s="67"/>
      <c r="O161" s="67"/>
      <c r="P161" s="67"/>
      <c r="Q161" s="67"/>
      <c r="R161" s="67"/>
      <c r="S161" s="67"/>
      <c r="T161" s="67"/>
      <c r="U161" s="67"/>
      <c r="V161" s="67"/>
      <c r="W161" s="67"/>
      <c r="X161" s="67"/>
      <c r="Y161" s="67"/>
      <c r="Z161" s="67"/>
      <c r="AA161" s="67"/>
    </row>
    <row r="162" spans="1:27" ht="15.75" x14ac:dyDescent="0.25">
      <c r="A162" s="164" t="s">
        <v>409</v>
      </c>
      <c r="B162" s="164"/>
      <c r="C162" s="164"/>
      <c r="D162" s="164"/>
      <c r="E162" s="164"/>
      <c r="F162" s="164"/>
      <c r="G162" s="165" t="s">
        <v>435</v>
      </c>
      <c r="H162" s="165"/>
      <c r="I162" s="165"/>
      <c r="J162" s="165"/>
      <c r="K162" s="165"/>
      <c r="L162" s="165"/>
      <c r="M162" s="67"/>
      <c r="N162" s="67"/>
      <c r="O162" s="67"/>
      <c r="P162" s="67"/>
      <c r="Q162" s="67"/>
      <c r="R162" s="67"/>
      <c r="S162" s="67"/>
      <c r="T162" s="67"/>
      <c r="U162" s="67"/>
      <c r="V162" s="67"/>
      <c r="W162" s="67"/>
      <c r="X162" s="67"/>
      <c r="Y162" s="67"/>
      <c r="Z162" s="67"/>
      <c r="AA162" s="67"/>
    </row>
    <row r="163" spans="1:27" ht="15.75" x14ac:dyDescent="0.25">
      <c r="A163" s="166" t="s">
        <v>596</v>
      </c>
      <c r="B163" s="166"/>
      <c r="C163" s="166"/>
      <c r="D163" s="166"/>
      <c r="E163" s="166"/>
      <c r="F163" s="166"/>
      <c r="G163" s="165" t="s">
        <v>435</v>
      </c>
      <c r="H163" s="165"/>
      <c r="I163" s="165"/>
      <c r="J163" s="165"/>
      <c r="K163" s="165"/>
      <c r="L163" s="165"/>
      <c r="M163" s="67"/>
      <c r="N163" s="67"/>
      <c r="O163" s="67"/>
      <c r="P163" s="67"/>
      <c r="Q163" s="67"/>
      <c r="R163" s="67"/>
      <c r="S163" s="67"/>
      <c r="T163" s="67"/>
      <c r="U163" s="67"/>
      <c r="V163" s="67"/>
      <c r="W163" s="67"/>
      <c r="X163" s="67"/>
      <c r="Y163" s="67"/>
      <c r="Z163" s="67"/>
      <c r="AA163" s="67"/>
    </row>
    <row r="164" spans="1:27" ht="15.75" x14ac:dyDescent="0.25">
      <c r="A164" s="174" t="s">
        <v>597</v>
      </c>
      <c r="B164" s="174"/>
      <c r="C164" s="174"/>
      <c r="D164" s="174"/>
      <c r="E164" s="174"/>
      <c r="F164" s="174"/>
      <c r="G164" s="165" t="s">
        <v>435</v>
      </c>
      <c r="H164" s="165"/>
      <c r="I164" s="165"/>
      <c r="J164" s="165"/>
      <c r="K164" s="165"/>
      <c r="L164" s="165"/>
      <c r="M164" s="67"/>
      <c r="N164" s="67"/>
      <c r="O164" s="67"/>
      <c r="P164" s="67"/>
      <c r="Q164" s="67"/>
      <c r="R164" s="67"/>
      <c r="S164" s="67"/>
      <c r="T164" s="67"/>
      <c r="U164" s="67"/>
      <c r="V164" s="67"/>
      <c r="W164" s="67"/>
      <c r="X164" s="67"/>
      <c r="Y164" s="67"/>
      <c r="Z164" s="67"/>
      <c r="AA164" s="67"/>
    </row>
    <row r="165" spans="1:27" ht="15.75" x14ac:dyDescent="0.25">
      <c r="A165" s="175" t="s">
        <v>598</v>
      </c>
      <c r="B165" s="175"/>
      <c r="C165" s="175"/>
      <c r="D165" s="175"/>
      <c r="E165" s="175"/>
      <c r="F165" s="175"/>
      <c r="G165" s="165" t="s">
        <v>435</v>
      </c>
      <c r="H165" s="165"/>
      <c r="I165" s="165"/>
      <c r="J165" s="165"/>
      <c r="K165" s="165"/>
      <c r="L165" s="165"/>
      <c r="M165" s="67"/>
      <c r="N165" s="67"/>
      <c r="O165" s="67"/>
      <c r="P165" s="67"/>
      <c r="Q165" s="67"/>
      <c r="R165" s="67"/>
      <c r="S165" s="67"/>
      <c r="T165" s="67"/>
      <c r="U165" s="67"/>
      <c r="V165" s="67"/>
      <c r="W165" s="67"/>
      <c r="X165" s="67"/>
      <c r="Y165" s="67"/>
      <c r="Z165" s="67"/>
      <c r="AA165" s="67"/>
    </row>
    <row r="166" spans="1:27" ht="15.75" x14ac:dyDescent="0.25">
      <c r="A166" s="164" t="s">
        <v>408</v>
      </c>
      <c r="B166" s="164"/>
      <c r="C166" s="164"/>
      <c r="D166" s="164"/>
      <c r="E166" s="164"/>
      <c r="F166" s="164"/>
      <c r="G166" s="165" t="s">
        <v>435</v>
      </c>
      <c r="H166" s="165"/>
      <c r="I166" s="165"/>
      <c r="J166" s="165"/>
      <c r="K166" s="165"/>
      <c r="L166" s="165"/>
      <c r="M166" s="67"/>
      <c r="N166" s="67"/>
      <c r="O166" s="67"/>
      <c r="P166" s="67"/>
      <c r="Q166" s="67"/>
      <c r="R166" s="67"/>
      <c r="S166" s="67"/>
      <c r="T166" s="67"/>
      <c r="U166" s="67"/>
      <c r="V166" s="67"/>
      <c r="W166" s="67"/>
      <c r="X166" s="67"/>
      <c r="Y166" s="67"/>
      <c r="Z166" s="67"/>
      <c r="AA166" s="67"/>
    </row>
    <row r="167" spans="1:27" ht="15.75" x14ac:dyDescent="0.25">
      <c r="A167" s="164" t="s">
        <v>409</v>
      </c>
      <c r="B167" s="164"/>
      <c r="C167" s="164"/>
      <c r="D167" s="164"/>
      <c r="E167" s="164"/>
      <c r="F167" s="164"/>
      <c r="G167" s="165" t="s">
        <v>435</v>
      </c>
      <c r="H167" s="165"/>
      <c r="I167" s="165"/>
      <c r="J167" s="165"/>
      <c r="K167" s="165"/>
      <c r="L167" s="165"/>
      <c r="M167" s="67"/>
      <c r="N167" s="67"/>
      <c r="O167" s="67"/>
      <c r="P167" s="67"/>
      <c r="Q167" s="67"/>
      <c r="R167" s="67"/>
      <c r="S167" s="67"/>
      <c r="T167" s="67"/>
      <c r="U167" s="67"/>
      <c r="V167" s="67"/>
      <c r="W167" s="67"/>
      <c r="X167" s="67"/>
      <c r="Y167" s="67"/>
      <c r="Z167" s="67"/>
      <c r="AA167" s="67"/>
    </row>
    <row r="168" spans="1:27" ht="15.75" x14ac:dyDescent="0.25">
      <c r="A168" s="166" t="s">
        <v>596</v>
      </c>
      <c r="B168" s="166"/>
      <c r="C168" s="166"/>
      <c r="D168" s="166"/>
      <c r="E168" s="166"/>
      <c r="F168" s="166"/>
      <c r="G168" s="165" t="s">
        <v>517</v>
      </c>
      <c r="H168" s="165"/>
      <c r="I168" s="165"/>
      <c r="J168" s="165"/>
      <c r="K168" s="165"/>
      <c r="L168" s="165"/>
      <c r="M168" s="67"/>
      <c r="N168" s="67"/>
      <c r="O168" s="67"/>
      <c r="P168" s="67"/>
      <c r="Q168" s="67"/>
      <c r="R168" s="67"/>
      <c r="S168" s="67"/>
      <c r="T168" s="67"/>
      <c r="U168" s="67"/>
      <c r="V168" s="67"/>
      <c r="W168" s="67"/>
      <c r="X168" s="67"/>
      <c r="Y168" s="67"/>
      <c r="Z168" s="67"/>
      <c r="AA168" s="67"/>
    </row>
    <row r="169" spans="1:27" ht="15.75" x14ac:dyDescent="0.25">
      <c r="A169" s="174" t="s">
        <v>597</v>
      </c>
      <c r="B169" s="174"/>
      <c r="C169" s="174"/>
      <c r="D169" s="174"/>
      <c r="E169" s="174"/>
      <c r="F169" s="174"/>
      <c r="G169" s="165" t="s">
        <v>435</v>
      </c>
      <c r="H169" s="165"/>
      <c r="I169" s="165"/>
      <c r="J169" s="165"/>
      <c r="K169" s="165"/>
      <c r="L169" s="165"/>
      <c r="M169" s="67"/>
      <c r="N169" s="67"/>
      <c r="O169" s="67"/>
      <c r="P169" s="67"/>
      <c r="Q169" s="67"/>
      <c r="R169" s="67"/>
      <c r="S169" s="67"/>
      <c r="T169" s="67"/>
      <c r="U169" s="67"/>
      <c r="V169" s="67"/>
      <c r="W169" s="67"/>
      <c r="X169" s="67"/>
      <c r="Y169" s="67"/>
      <c r="Z169" s="67"/>
      <c r="AA169" s="67"/>
    </row>
    <row r="170" spans="1:27" ht="15.75" x14ac:dyDescent="0.25">
      <c r="A170" s="175" t="s">
        <v>598</v>
      </c>
      <c r="B170" s="175"/>
      <c r="C170" s="175"/>
      <c r="D170" s="175"/>
      <c r="E170" s="175"/>
      <c r="F170" s="175"/>
      <c r="G170" s="165" t="s">
        <v>435</v>
      </c>
      <c r="H170" s="165"/>
      <c r="I170" s="165"/>
      <c r="J170" s="165"/>
      <c r="K170" s="165"/>
      <c r="L170" s="165"/>
      <c r="M170" s="67"/>
      <c r="N170" s="67"/>
      <c r="O170" s="67"/>
      <c r="P170" s="67"/>
      <c r="Q170" s="67"/>
      <c r="R170" s="67"/>
      <c r="S170" s="67"/>
      <c r="T170" s="67"/>
      <c r="U170" s="67"/>
      <c r="V170" s="67"/>
      <c r="W170" s="67"/>
      <c r="X170" s="67"/>
      <c r="Y170" s="67"/>
      <c r="Z170" s="67"/>
      <c r="AA170" s="67"/>
    </row>
    <row r="171" spans="1:27" ht="15.75" x14ac:dyDescent="0.25">
      <c r="A171" s="164" t="s">
        <v>408</v>
      </c>
      <c r="B171" s="164"/>
      <c r="C171" s="164"/>
      <c r="D171" s="164"/>
      <c r="E171" s="164"/>
      <c r="F171" s="164"/>
      <c r="G171" s="165" t="s">
        <v>435</v>
      </c>
      <c r="H171" s="165"/>
      <c r="I171" s="165"/>
      <c r="J171" s="165"/>
      <c r="K171" s="165"/>
      <c r="L171" s="165"/>
      <c r="M171" s="67"/>
      <c r="N171" s="67"/>
      <c r="O171" s="67"/>
      <c r="P171" s="67"/>
      <c r="Q171" s="67"/>
      <c r="R171" s="67"/>
      <c r="S171" s="67"/>
      <c r="T171" s="67"/>
      <c r="U171" s="67"/>
      <c r="V171" s="67"/>
      <c r="W171" s="67"/>
      <c r="X171" s="67"/>
      <c r="Y171" s="67"/>
      <c r="Z171" s="67"/>
      <c r="AA171" s="67"/>
    </row>
    <row r="172" spans="1:27" ht="15.75" x14ac:dyDescent="0.25">
      <c r="A172" s="164" t="s">
        <v>409</v>
      </c>
      <c r="B172" s="164"/>
      <c r="C172" s="164"/>
      <c r="D172" s="164"/>
      <c r="E172" s="164"/>
      <c r="F172" s="164"/>
      <c r="G172" s="165" t="s">
        <v>435</v>
      </c>
      <c r="H172" s="165"/>
      <c r="I172" s="165"/>
      <c r="J172" s="165"/>
      <c r="K172" s="165"/>
      <c r="L172" s="165"/>
      <c r="M172" s="67"/>
      <c r="N172" s="67"/>
      <c r="O172" s="67"/>
      <c r="P172" s="67"/>
      <c r="Q172" s="67"/>
      <c r="R172" s="67"/>
      <c r="S172" s="67"/>
      <c r="T172" s="67"/>
      <c r="U172" s="67"/>
      <c r="V172" s="67"/>
      <c r="W172" s="67"/>
      <c r="X172" s="67"/>
      <c r="Y172" s="67"/>
      <c r="Z172" s="67"/>
      <c r="AA172" s="67"/>
    </row>
    <row r="173" spans="1:27" ht="15.75" x14ac:dyDescent="0.25">
      <c r="A173" s="166" t="s">
        <v>596</v>
      </c>
      <c r="B173" s="166"/>
      <c r="C173" s="166"/>
      <c r="D173" s="166"/>
      <c r="E173" s="166"/>
      <c r="F173" s="166"/>
      <c r="G173" s="165" t="s">
        <v>600</v>
      </c>
      <c r="H173" s="165"/>
      <c r="I173" s="165"/>
      <c r="J173" s="165"/>
      <c r="K173" s="165"/>
      <c r="L173" s="165"/>
      <c r="M173" s="67"/>
      <c r="N173" s="67"/>
      <c r="O173" s="67"/>
      <c r="P173" s="67"/>
      <c r="Q173" s="67"/>
      <c r="R173" s="67"/>
      <c r="S173" s="67"/>
      <c r="T173" s="67"/>
      <c r="U173" s="67"/>
      <c r="V173" s="67"/>
      <c r="W173" s="67"/>
      <c r="X173" s="67"/>
      <c r="Y173" s="67"/>
      <c r="Z173" s="67"/>
      <c r="AA173" s="67"/>
    </row>
    <row r="174" spans="1:27" ht="15.75" x14ac:dyDescent="0.25">
      <c r="A174" s="174" t="s">
        <v>597</v>
      </c>
      <c r="B174" s="174"/>
      <c r="C174" s="174"/>
      <c r="D174" s="174"/>
      <c r="E174" s="174"/>
      <c r="F174" s="174"/>
      <c r="G174" s="165" t="s">
        <v>435</v>
      </c>
      <c r="H174" s="165"/>
      <c r="I174" s="165"/>
      <c r="J174" s="165"/>
      <c r="K174" s="165"/>
      <c r="L174" s="165"/>
      <c r="M174" s="67"/>
      <c r="N174" s="67"/>
      <c r="O174" s="67"/>
      <c r="P174" s="67"/>
      <c r="Q174" s="67"/>
      <c r="R174" s="67"/>
      <c r="S174" s="67"/>
      <c r="T174" s="67"/>
      <c r="U174" s="67"/>
      <c r="V174" s="67"/>
      <c r="W174" s="67"/>
      <c r="X174" s="67"/>
      <c r="Y174" s="67"/>
      <c r="Z174" s="67"/>
      <c r="AA174" s="67"/>
    </row>
    <row r="175" spans="1:27" ht="15.75" x14ac:dyDescent="0.25">
      <c r="A175" s="175" t="s">
        <v>598</v>
      </c>
      <c r="B175" s="175"/>
      <c r="C175" s="175"/>
      <c r="D175" s="175"/>
      <c r="E175" s="175"/>
      <c r="F175" s="175"/>
      <c r="G175" s="165" t="s">
        <v>435</v>
      </c>
      <c r="H175" s="165"/>
      <c r="I175" s="165"/>
      <c r="J175" s="165"/>
      <c r="K175" s="165"/>
      <c r="L175" s="165"/>
      <c r="M175" s="67"/>
      <c r="N175" s="67"/>
      <c r="O175" s="67"/>
      <c r="P175" s="67"/>
      <c r="Q175" s="67"/>
      <c r="R175" s="67"/>
      <c r="S175" s="67"/>
      <c r="T175" s="67"/>
      <c r="U175" s="67"/>
      <c r="V175" s="67"/>
      <c r="W175" s="67"/>
      <c r="X175" s="67"/>
      <c r="Y175" s="67"/>
      <c r="Z175" s="67"/>
      <c r="AA175" s="67"/>
    </row>
    <row r="176" spans="1:27" ht="29.25" customHeight="1" x14ac:dyDescent="0.25">
      <c r="A176" s="164" t="s">
        <v>410</v>
      </c>
      <c r="B176" s="164"/>
      <c r="C176" s="164"/>
      <c r="D176" s="164"/>
      <c r="E176" s="164"/>
      <c r="F176" s="164"/>
      <c r="G176" s="165" t="s">
        <v>607</v>
      </c>
      <c r="H176" s="165"/>
      <c r="I176" s="165"/>
      <c r="J176" s="165"/>
      <c r="K176" s="165"/>
      <c r="L176" s="165"/>
      <c r="M176" s="67"/>
      <c r="N176" s="67"/>
      <c r="O176" s="67"/>
      <c r="P176" s="67"/>
      <c r="Q176" s="67"/>
      <c r="R176" s="67"/>
      <c r="S176" s="67"/>
      <c r="T176" s="67"/>
      <c r="U176" s="67"/>
      <c r="V176" s="67"/>
      <c r="W176" s="67"/>
      <c r="X176" s="67"/>
      <c r="Y176" s="67"/>
      <c r="Z176" s="67"/>
      <c r="AA176" s="67"/>
    </row>
    <row r="177" spans="1:27" ht="29.25" customHeight="1" x14ac:dyDescent="0.25">
      <c r="A177" s="164" t="s">
        <v>411</v>
      </c>
      <c r="B177" s="164"/>
      <c r="C177" s="164"/>
      <c r="D177" s="164"/>
      <c r="E177" s="164"/>
      <c r="F177" s="164"/>
      <c r="G177" s="165" t="s">
        <v>608</v>
      </c>
      <c r="H177" s="165"/>
      <c r="I177" s="165"/>
      <c r="J177" s="165"/>
      <c r="K177" s="165"/>
      <c r="L177" s="165"/>
      <c r="M177" s="67"/>
      <c r="N177" s="67"/>
      <c r="O177" s="67"/>
      <c r="P177" s="67"/>
      <c r="Q177" s="67"/>
      <c r="R177" s="67"/>
      <c r="S177" s="67"/>
      <c r="T177" s="67"/>
      <c r="U177" s="67"/>
      <c r="V177" s="67"/>
      <c r="W177" s="67"/>
      <c r="X177" s="67"/>
      <c r="Y177" s="67"/>
      <c r="Z177" s="67"/>
      <c r="AA177" s="67"/>
    </row>
    <row r="178" spans="1:27" x14ac:dyDescent="0.25">
      <c r="A178" s="166" t="s">
        <v>601</v>
      </c>
      <c r="B178" s="166"/>
      <c r="C178" s="166"/>
      <c r="D178" s="166"/>
      <c r="E178" s="166"/>
      <c r="F178" s="166"/>
      <c r="G178" s="167" t="s">
        <v>412</v>
      </c>
      <c r="H178" s="167"/>
      <c r="I178" s="167"/>
      <c r="J178" s="167"/>
      <c r="K178" s="167"/>
      <c r="L178" s="167"/>
      <c r="M178" s="67"/>
      <c r="N178" s="67"/>
      <c r="O178" s="67"/>
      <c r="P178" s="67"/>
      <c r="Q178" s="67"/>
      <c r="R178" s="67"/>
      <c r="S178" s="67"/>
      <c r="T178" s="67"/>
      <c r="U178" s="67"/>
      <c r="V178" s="67"/>
      <c r="W178" s="67"/>
      <c r="X178" s="67"/>
      <c r="Y178" s="67"/>
      <c r="Z178" s="67"/>
      <c r="AA178" s="67"/>
    </row>
    <row r="179" spans="1:27" x14ac:dyDescent="0.25">
      <c r="A179" s="174" t="s">
        <v>602</v>
      </c>
      <c r="B179" s="174"/>
      <c r="C179" s="174"/>
      <c r="D179" s="174"/>
      <c r="E179" s="174"/>
      <c r="F179" s="174"/>
      <c r="G179" s="168"/>
      <c r="H179" s="169"/>
      <c r="I179" s="169"/>
      <c r="J179" s="169"/>
      <c r="K179" s="169"/>
      <c r="L179" s="170"/>
      <c r="M179" s="67"/>
      <c r="N179" s="67"/>
      <c r="O179" s="67"/>
      <c r="P179" s="67"/>
      <c r="Q179" s="67"/>
      <c r="R179" s="67"/>
      <c r="S179" s="67"/>
      <c r="T179" s="67"/>
      <c r="U179" s="67"/>
      <c r="V179" s="67"/>
      <c r="W179" s="67"/>
      <c r="X179" s="67"/>
      <c r="Y179" s="67"/>
      <c r="Z179" s="67"/>
      <c r="AA179" s="67"/>
    </row>
    <row r="180" spans="1:27" x14ac:dyDescent="0.25">
      <c r="A180" s="174" t="s">
        <v>603</v>
      </c>
      <c r="B180" s="174"/>
      <c r="C180" s="174"/>
      <c r="D180" s="174"/>
      <c r="E180" s="174"/>
      <c r="F180" s="174"/>
      <c r="G180" s="168"/>
      <c r="H180" s="169"/>
      <c r="I180" s="169"/>
      <c r="J180" s="169"/>
      <c r="K180" s="169"/>
      <c r="L180" s="170"/>
      <c r="M180" s="67"/>
      <c r="N180" s="67"/>
      <c r="O180" s="67"/>
      <c r="P180" s="67"/>
      <c r="Q180" s="67"/>
      <c r="R180" s="67"/>
      <c r="S180" s="67"/>
      <c r="T180" s="67"/>
      <c r="U180" s="67"/>
      <c r="V180" s="67"/>
      <c r="W180" s="67"/>
      <c r="X180" s="67"/>
      <c r="Y180" s="67"/>
      <c r="Z180" s="67"/>
      <c r="AA180" s="67"/>
    </row>
    <row r="181" spans="1:27" x14ac:dyDescent="0.25">
      <c r="A181" s="174" t="s">
        <v>604</v>
      </c>
      <c r="B181" s="174"/>
      <c r="C181" s="174"/>
      <c r="D181" s="174"/>
      <c r="E181" s="174"/>
      <c r="F181" s="174"/>
      <c r="G181" s="168"/>
      <c r="H181" s="169"/>
      <c r="I181" s="169"/>
      <c r="J181" s="169"/>
      <c r="K181" s="169"/>
      <c r="L181" s="170"/>
      <c r="M181" s="67"/>
      <c r="N181" s="67"/>
      <c r="O181" s="67"/>
      <c r="P181" s="67"/>
      <c r="Q181" s="67"/>
      <c r="R181" s="67"/>
      <c r="S181" s="67"/>
      <c r="T181" s="67"/>
      <c r="U181" s="67"/>
      <c r="V181" s="67"/>
      <c r="W181" s="67"/>
      <c r="X181" s="67"/>
      <c r="Y181" s="67"/>
      <c r="Z181" s="67"/>
      <c r="AA181" s="67"/>
    </row>
    <row r="182" spans="1:27" x14ac:dyDescent="0.25">
      <c r="A182" s="175" t="s">
        <v>605</v>
      </c>
      <c r="B182" s="175"/>
      <c r="C182" s="175"/>
      <c r="D182" s="175"/>
      <c r="E182" s="175"/>
      <c r="F182" s="175"/>
      <c r="G182" s="171"/>
      <c r="H182" s="172"/>
      <c r="I182" s="172"/>
      <c r="J182" s="172"/>
      <c r="K182" s="172"/>
      <c r="L182" s="173"/>
      <c r="M182" s="67"/>
      <c r="N182" s="67"/>
      <c r="O182" s="67"/>
      <c r="P182" s="67"/>
      <c r="Q182" s="67"/>
      <c r="R182" s="67"/>
      <c r="S182" s="67"/>
      <c r="T182" s="67"/>
      <c r="U182" s="67"/>
      <c r="V182" s="67"/>
      <c r="W182" s="67"/>
      <c r="X182" s="67"/>
      <c r="Y182" s="67"/>
      <c r="Z182" s="67"/>
      <c r="AA182" s="67"/>
    </row>
  </sheetData>
  <mergeCells count="331">
    <mergeCell ref="A60:F60"/>
    <mergeCell ref="G60:L60"/>
    <mergeCell ref="A61:F61"/>
    <mergeCell ref="G61:L61"/>
    <mergeCell ref="A55:F55"/>
    <mergeCell ref="G55:L55"/>
    <mergeCell ref="A56:F56"/>
    <mergeCell ref="G56:L56"/>
    <mergeCell ref="A57:F57"/>
    <mergeCell ref="G57:L57"/>
    <mergeCell ref="A58:F58"/>
    <mergeCell ref="G58:L58"/>
    <mergeCell ref="A59:F59"/>
    <mergeCell ref="G59:L59"/>
    <mergeCell ref="A50:F50"/>
    <mergeCell ref="G50:L50"/>
    <mergeCell ref="A51:F51"/>
    <mergeCell ref="G51:L51"/>
    <mergeCell ref="A52:F52"/>
    <mergeCell ref="G52:L52"/>
    <mergeCell ref="A53:F53"/>
    <mergeCell ref="G53:L53"/>
    <mergeCell ref="A54:F54"/>
    <mergeCell ref="G54:L54"/>
    <mergeCell ref="A45:F45"/>
    <mergeCell ref="G45:L45"/>
    <mergeCell ref="A46:F46"/>
    <mergeCell ref="G46:L46"/>
    <mergeCell ref="A47:F47"/>
    <mergeCell ref="G47:L47"/>
    <mergeCell ref="A48:F48"/>
    <mergeCell ref="G48:L48"/>
    <mergeCell ref="A49:F49"/>
    <mergeCell ref="G49:L49"/>
    <mergeCell ref="A40:F40"/>
    <mergeCell ref="G40:L40"/>
    <mergeCell ref="A41:F41"/>
    <mergeCell ref="G41:L41"/>
    <mergeCell ref="A42:F42"/>
    <mergeCell ref="G42:L42"/>
    <mergeCell ref="A43:F43"/>
    <mergeCell ref="G43:L43"/>
    <mergeCell ref="A44:F44"/>
    <mergeCell ref="G44:L44"/>
    <mergeCell ref="A35:F35"/>
    <mergeCell ref="G35:L35"/>
    <mergeCell ref="A36:F36"/>
    <mergeCell ref="G36:L36"/>
    <mergeCell ref="A37:F37"/>
    <mergeCell ref="G37:L37"/>
    <mergeCell ref="A38:F38"/>
    <mergeCell ref="G38:L38"/>
    <mergeCell ref="A39:F39"/>
    <mergeCell ref="G39:L39"/>
    <mergeCell ref="A30:F30"/>
    <mergeCell ref="G30:L30"/>
    <mergeCell ref="A31:F31"/>
    <mergeCell ref="G31:L31"/>
    <mergeCell ref="A32:F32"/>
    <mergeCell ref="G32:L32"/>
    <mergeCell ref="A33:F33"/>
    <mergeCell ref="G33:L33"/>
    <mergeCell ref="A34:F34"/>
    <mergeCell ref="G34:L34"/>
    <mergeCell ref="A25:F25"/>
    <mergeCell ref="G25:L25"/>
    <mergeCell ref="A26:F26"/>
    <mergeCell ref="G26:L26"/>
    <mergeCell ref="A27:F27"/>
    <mergeCell ref="G27:L27"/>
    <mergeCell ref="A28:F28"/>
    <mergeCell ref="G28:L28"/>
    <mergeCell ref="A29:F29"/>
    <mergeCell ref="G29:L29"/>
    <mergeCell ref="A20:F20"/>
    <mergeCell ref="G20:L20"/>
    <mergeCell ref="A21:F21"/>
    <mergeCell ref="G21:L21"/>
    <mergeCell ref="A22:F22"/>
    <mergeCell ref="G22:L22"/>
    <mergeCell ref="A23:F23"/>
    <mergeCell ref="G23:L23"/>
    <mergeCell ref="A24:F24"/>
    <mergeCell ref="G24:L24"/>
    <mergeCell ref="A5:L5"/>
    <mergeCell ref="A7:L7"/>
    <mergeCell ref="A9:L9"/>
    <mergeCell ref="A10:L10"/>
    <mergeCell ref="A12:L12"/>
    <mergeCell ref="A13:L13"/>
    <mergeCell ref="A15:L15"/>
    <mergeCell ref="A16:L16"/>
    <mergeCell ref="A18:L18"/>
    <mergeCell ref="A62:F62"/>
    <mergeCell ref="G62:L62"/>
    <mergeCell ref="A63:F63"/>
    <mergeCell ref="G63:L63"/>
    <mergeCell ref="A64:F64"/>
    <mergeCell ref="G64:L64"/>
    <mergeCell ref="A65:F65"/>
    <mergeCell ref="G65:L65"/>
    <mergeCell ref="A66:F66"/>
    <mergeCell ref="G66:L66"/>
    <mergeCell ref="A67:F67"/>
    <mergeCell ref="G67:L67"/>
    <mergeCell ref="A68:F68"/>
    <mergeCell ref="G68:L68"/>
    <mergeCell ref="A69:F69"/>
    <mergeCell ref="G69:L69"/>
    <mergeCell ref="A70:F70"/>
    <mergeCell ref="G70:L70"/>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78"/>
    <mergeCell ref="A79:F79"/>
    <mergeCell ref="G79:L79"/>
    <mergeCell ref="A80:F80"/>
    <mergeCell ref="G80:L80"/>
    <mergeCell ref="A81:F81"/>
    <mergeCell ref="G81:L81"/>
    <mergeCell ref="A82:F82"/>
    <mergeCell ref="G82:L82"/>
    <mergeCell ref="A83:F83"/>
    <mergeCell ref="G83:L83"/>
    <mergeCell ref="A84:F84"/>
    <mergeCell ref="G84:L84"/>
    <mergeCell ref="A85:F85"/>
    <mergeCell ref="G85:L85"/>
    <mergeCell ref="A86:F86"/>
    <mergeCell ref="G86:L86"/>
    <mergeCell ref="A87:F87"/>
    <mergeCell ref="G87:L87"/>
    <mergeCell ref="A88:F88"/>
    <mergeCell ref="G88:L88"/>
    <mergeCell ref="A89:F89"/>
    <mergeCell ref="G89:L89"/>
    <mergeCell ref="A90:F90"/>
    <mergeCell ref="G90:L90"/>
    <mergeCell ref="A91:F91"/>
    <mergeCell ref="G91:L91"/>
    <mergeCell ref="A92:F92"/>
    <mergeCell ref="G92:L92"/>
    <mergeCell ref="A93:F93"/>
    <mergeCell ref="G93:L93"/>
    <mergeCell ref="A94:F94"/>
    <mergeCell ref="G94:L94"/>
    <mergeCell ref="A95:F95"/>
    <mergeCell ref="G95:L95"/>
    <mergeCell ref="A96:F96"/>
    <mergeCell ref="G96:L96"/>
    <mergeCell ref="A97:F97"/>
    <mergeCell ref="G97:L97"/>
    <mergeCell ref="A98:F98"/>
    <mergeCell ref="G98:L98"/>
    <mergeCell ref="A99:F99"/>
    <mergeCell ref="G99:L99"/>
    <mergeCell ref="A100:F100"/>
    <mergeCell ref="G100:L100"/>
    <mergeCell ref="A101:F101"/>
    <mergeCell ref="G101:L101"/>
    <mergeCell ref="A102:F102"/>
    <mergeCell ref="G102:L102"/>
    <mergeCell ref="A103:F103"/>
    <mergeCell ref="G103:L103"/>
    <mergeCell ref="A104:F104"/>
    <mergeCell ref="G104:L104"/>
    <mergeCell ref="A105:F105"/>
    <mergeCell ref="G105:L105"/>
    <mergeCell ref="A106:F106"/>
    <mergeCell ref="G106:L106"/>
    <mergeCell ref="A107:F107"/>
    <mergeCell ref="G107:L107"/>
    <mergeCell ref="A108:F108"/>
    <mergeCell ref="G108:L108"/>
    <mergeCell ref="A109:F109"/>
    <mergeCell ref="G109:L109"/>
    <mergeCell ref="A110:F110"/>
    <mergeCell ref="A111:F111"/>
    <mergeCell ref="G111:L111"/>
    <mergeCell ref="G110:L110"/>
    <mergeCell ref="A112:F112"/>
    <mergeCell ref="G112:L112"/>
    <mergeCell ref="A113:F113"/>
    <mergeCell ref="G113:L113"/>
    <mergeCell ref="A114:F114"/>
    <mergeCell ref="G114:L114"/>
    <mergeCell ref="A115:F115"/>
    <mergeCell ref="G115:L115"/>
    <mergeCell ref="A116:F116"/>
    <mergeCell ref="G116:L116"/>
    <mergeCell ref="A117:F117"/>
    <mergeCell ref="G117:L117"/>
    <mergeCell ref="A118:F118"/>
    <mergeCell ref="G118:L118"/>
    <mergeCell ref="A119:F119"/>
    <mergeCell ref="G119:L119"/>
    <mergeCell ref="A120:F120"/>
    <mergeCell ref="G120:L120"/>
    <mergeCell ref="A121:F121"/>
    <mergeCell ref="G121:L121"/>
    <mergeCell ref="A122:F122"/>
    <mergeCell ref="G122:L122"/>
    <mergeCell ref="A123:F123"/>
    <mergeCell ref="G123:L123"/>
    <mergeCell ref="A124:F124"/>
    <mergeCell ref="G124:L124"/>
    <mergeCell ref="A125:F125"/>
    <mergeCell ref="G125:L125"/>
    <mergeCell ref="A126:F126"/>
    <mergeCell ref="G126:L126"/>
    <mergeCell ref="A127:F127"/>
    <mergeCell ref="G127:L127"/>
    <mergeCell ref="A128:F128"/>
    <mergeCell ref="G128:L128"/>
    <mergeCell ref="A129:F129"/>
    <mergeCell ref="G129:L129"/>
    <mergeCell ref="A130:F130"/>
    <mergeCell ref="G130:L130"/>
    <mergeCell ref="A131:F131"/>
    <mergeCell ref="G131:L131"/>
    <mergeCell ref="A132:F132"/>
    <mergeCell ref="G132:L132"/>
    <mergeCell ref="A133:F133"/>
    <mergeCell ref="G133:L133"/>
    <mergeCell ref="A134:F134"/>
    <mergeCell ref="G134:L134"/>
    <mergeCell ref="A135:F135"/>
    <mergeCell ref="G135:L135"/>
    <mergeCell ref="A136:F136"/>
    <mergeCell ref="G136:L136"/>
    <mergeCell ref="A137:F137"/>
    <mergeCell ref="G137:L137"/>
    <mergeCell ref="A138:F138"/>
    <mergeCell ref="G138:L138"/>
    <mergeCell ref="A139:F139"/>
    <mergeCell ref="G139:L139"/>
    <mergeCell ref="A140:F140"/>
    <mergeCell ref="G140:L140"/>
    <mergeCell ref="A141:F141"/>
    <mergeCell ref="G141:L141"/>
    <mergeCell ref="A142:F142"/>
    <mergeCell ref="G142:L142"/>
    <mergeCell ref="A143:F143"/>
    <mergeCell ref="G143:L143"/>
    <mergeCell ref="A144:F144"/>
    <mergeCell ref="G144:L144"/>
    <mergeCell ref="A145:F145"/>
    <mergeCell ref="G145:L145"/>
    <mergeCell ref="A146:F146"/>
    <mergeCell ref="G146:L146"/>
    <mergeCell ref="A147:F147"/>
    <mergeCell ref="G147:L147"/>
    <mergeCell ref="A148:F148"/>
    <mergeCell ref="G148:L148"/>
    <mergeCell ref="A149:F149"/>
    <mergeCell ref="G149:L149"/>
    <mergeCell ref="A150:F150"/>
    <mergeCell ref="G150:L150"/>
    <mergeCell ref="A151:F151"/>
    <mergeCell ref="G151:L151"/>
    <mergeCell ref="A152:F152"/>
    <mergeCell ref="G152:L152"/>
    <mergeCell ref="A153:F153"/>
    <mergeCell ref="G153:L153"/>
    <mergeCell ref="A154:F154"/>
    <mergeCell ref="G154:L154"/>
    <mergeCell ref="A155:F155"/>
    <mergeCell ref="G155:L155"/>
    <mergeCell ref="A156:F156"/>
    <mergeCell ref="G156:L156"/>
    <mergeCell ref="A157:F157"/>
    <mergeCell ref="G157:L157"/>
    <mergeCell ref="A158:F158"/>
    <mergeCell ref="G158:L158"/>
    <mergeCell ref="A159:F159"/>
    <mergeCell ref="G159:L159"/>
    <mergeCell ref="A160:F160"/>
    <mergeCell ref="G160:L160"/>
    <mergeCell ref="A161:F161"/>
    <mergeCell ref="G161:L161"/>
    <mergeCell ref="A162:F162"/>
    <mergeCell ref="G162:L162"/>
    <mergeCell ref="A163:F163"/>
    <mergeCell ref="G163:L163"/>
    <mergeCell ref="A164:F164"/>
    <mergeCell ref="G164:L164"/>
    <mergeCell ref="A165:F165"/>
    <mergeCell ref="G165:L165"/>
    <mergeCell ref="A166:F166"/>
    <mergeCell ref="G166:L166"/>
    <mergeCell ref="A167:F167"/>
    <mergeCell ref="G167:L167"/>
    <mergeCell ref="A168:F168"/>
    <mergeCell ref="G168:L168"/>
    <mergeCell ref="A169:F169"/>
    <mergeCell ref="G169:L169"/>
    <mergeCell ref="A170:F170"/>
    <mergeCell ref="G170:L170"/>
    <mergeCell ref="A171:F171"/>
    <mergeCell ref="G171:L171"/>
    <mergeCell ref="A177:F177"/>
    <mergeCell ref="G177:L177"/>
    <mergeCell ref="A178:F178"/>
    <mergeCell ref="G178:L182"/>
    <mergeCell ref="A179:F179"/>
    <mergeCell ref="A180:F180"/>
    <mergeCell ref="A181:F181"/>
    <mergeCell ref="A182:F182"/>
    <mergeCell ref="A172:F172"/>
    <mergeCell ref="G172:L172"/>
    <mergeCell ref="A173:F173"/>
    <mergeCell ref="G173:L173"/>
    <mergeCell ref="A174:F174"/>
    <mergeCell ref="G174:L174"/>
    <mergeCell ref="A175:F175"/>
    <mergeCell ref="G175:L175"/>
    <mergeCell ref="A176:F176"/>
    <mergeCell ref="G176:L17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2" t="s">
        <v>621</v>
      </c>
      <c r="C4" s="92"/>
      <c r="D4" s="92"/>
      <c r="E4" s="92"/>
      <c r="F4" s="92"/>
      <c r="G4" s="92"/>
      <c r="H4" s="92"/>
      <c r="I4" s="92"/>
      <c r="J4" s="92"/>
      <c r="K4" s="92"/>
      <c r="L4" s="92"/>
      <c r="M4" s="92"/>
      <c r="N4" s="92"/>
      <c r="O4" s="92"/>
      <c r="P4" s="92"/>
      <c r="Q4" s="92"/>
      <c r="R4" s="92"/>
      <c r="S4" s="92"/>
      <c r="T4" s="92"/>
    </row>
    <row r="6" spans="1:20" s="1" customFormat="1" ht="18.75" x14ac:dyDescent="0.3">
      <c r="A6" s="93" t="s">
        <v>3</v>
      </c>
      <c r="B6" s="93"/>
      <c r="C6" s="93"/>
      <c r="D6" s="93"/>
      <c r="E6" s="93"/>
      <c r="F6" s="93"/>
      <c r="G6" s="93"/>
      <c r="H6" s="93"/>
      <c r="I6" s="93"/>
      <c r="J6" s="93"/>
      <c r="K6" s="93"/>
      <c r="L6" s="93"/>
      <c r="M6" s="93"/>
      <c r="N6" s="93"/>
      <c r="O6" s="93"/>
      <c r="P6" s="93"/>
      <c r="Q6" s="93"/>
      <c r="R6" s="93"/>
      <c r="S6" s="93"/>
      <c r="T6" s="93"/>
    </row>
    <row r="8" spans="1:20" s="1" customFormat="1" x14ac:dyDescent="0.25">
      <c r="A8" s="92" t="s">
        <v>636</v>
      </c>
      <c r="B8" s="92"/>
      <c r="C8" s="92"/>
      <c r="D8" s="92"/>
      <c r="E8" s="92"/>
      <c r="F8" s="92"/>
      <c r="G8" s="92"/>
      <c r="H8" s="92"/>
      <c r="I8" s="92"/>
      <c r="J8" s="92"/>
      <c r="K8" s="92"/>
      <c r="L8" s="92"/>
      <c r="M8" s="92"/>
      <c r="N8" s="92"/>
      <c r="O8" s="92"/>
      <c r="P8" s="92"/>
      <c r="Q8" s="92"/>
      <c r="R8" s="92"/>
      <c r="S8" s="92"/>
      <c r="T8" s="92"/>
    </row>
    <row r="9" spans="1:20" s="1" customFormat="1" x14ac:dyDescent="0.25">
      <c r="A9" s="90" t="s">
        <v>4</v>
      </c>
      <c r="B9" s="90"/>
      <c r="C9" s="90"/>
      <c r="D9" s="90"/>
      <c r="E9" s="90"/>
      <c r="F9" s="90"/>
      <c r="G9" s="90"/>
      <c r="H9" s="90"/>
      <c r="I9" s="90"/>
      <c r="J9" s="90"/>
      <c r="K9" s="90"/>
      <c r="L9" s="90"/>
      <c r="M9" s="90"/>
      <c r="N9" s="90"/>
      <c r="O9" s="90"/>
      <c r="P9" s="90"/>
      <c r="Q9" s="90"/>
      <c r="R9" s="90"/>
      <c r="S9" s="90"/>
      <c r="T9" s="90"/>
    </row>
    <row r="11" spans="1:20" s="1" customFormat="1" x14ac:dyDescent="0.25">
      <c r="A11" s="92" t="str">
        <f>'1. паспорт местоположение '!A12:C12</f>
        <v>I_000-56-1-07.30-0114</v>
      </c>
      <c r="B11" s="92"/>
      <c r="C11" s="92"/>
      <c r="D11" s="92"/>
      <c r="E11" s="92"/>
      <c r="F11" s="92"/>
      <c r="G11" s="92"/>
      <c r="H11" s="92"/>
      <c r="I11" s="92"/>
      <c r="J11" s="92"/>
      <c r="K11" s="92"/>
      <c r="L11" s="92"/>
      <c r="M11" s="92"/>
      <c r="N11" s="92"/>
      <c r="O11" s="92"/>
      <c r="P11" s="92"/>
      <c r="Q11" s="92"/>
      <c r="R11" s="92"/>
      <c r="S11" s="92"/>
      <c r="T11" s="92"/>
    </row>
    <row r="12" spans="1:20" s="1" customFormat="1" x14ac:dyDescent="0.25">
      <c r="A12" s="90" t="s">
        <v>5</v>
      </c>
      <c r="B12" s="90"/>
      <c r="C12" s="90"/>
      <c r="D12" s="90"/>
      <c r="E12" s="90"/>
      <c r="F12" s="90"/>
      <c r="G12" s="90"/>
      <c r="H12" s="90"/>
      <c r="I12" s="90"/>
      <c r="J12" s="90"/>
      <c r="K12" s="90"/>
      <c r="L12" s="90"/>
      <c r="M12" s="90"/>
      <c r="N12" s="90"/>
      <c r="O12" s="90"/>
      <c r="P12" s="90"/>
      <c r="Q12" s="90"/>
      <c r="R12" s="90"/>
      <c r="S12" s="90"/>
      <c r="T12" s="90"/>
    </row>
    <row r="14" spans="1:20" s="1" customFormat="1" x14ac:dyDescent="0.25">
      <c r="A14" s="89" t="str">
        <f>'1. паспорт местоположение '!A15:C15</f>
        <v>Приобретение оборудования связи (56 шт.)</v>
      </c>
      <c r="B14" s="89"/>
      <c r="C14" s="89"/>
      <c r="D14" s="89"/>
      <c r="E14" s="89"/>
      <c r="F14" s="89"/>
      <c r="G14" s="89"/>
      <c r="H14" s="89"/>
      <c r="I14" s="89"/>
      <c r="J14" s="89"/>
      <c r="K14" s="89"/>
      <c r="L14" s="89"/>
      <c r="M14" s="89"/>
      <c r="N14" s="89"/>
      <c r="O14" s="89"/>
      <c r="P14" s="89"/>
      <c r="Q14" s="89"/>
      <c r="R14" s="89"/>
      <c r="S14" s="89"/>
      <c r="T14" s="89"/>
    </row>
    <row r="15" spans="1:20" s="1" customFormat="1" x14ac:dyDescent="0.25">
      <c r="A15" s="90" t="s">
        <v>6</v>
      </c>
      <c r="B15" s="90"/>
      <c r="C15" s="90"/>
      <c r="D15" s="90"/>
      <c r="E15" s="90"/>
      <c r="F15" s="90"/>
      <c r="G15" s="90"/>
      <c r="H15" s="90"/>
      <c r="I15" s="90"/>
      <c r="J15" s="90"/>
      <c r="K15" s="90"/>
      <c r="L15" s="90"/>
      <c r="M15" s="90"/>
      <c r="N15" s="90"/>
      <c r="O15" s="90"/>
      <c r="P15" s="90"/>
      <c r="Q15" s="90"/>
      <c r="R15" s="90"/>
      <c r="S15" s="90"/>
      <c r="T15" s="90"/>
    </row>
    <row r="16" spans="1:20" ht="18.75" x14ac:dyDescent="0.3">
      <c r="B16" s="95" t="s">
        <v>36</v>
      </c>
      <c r="C16" s="95"/>
      <c r="D16" s="95"/>
      <c r="E16" s="95"/>
      <c r="F16" s="95"/>
      <c r="G16" s="95"/>
      <c r="H16" s="95"/>
      <c r="I16" s="95"/>
      <c r="J16" s="95"/>
      <c r="K16" s="95"/>
      <c r="L16" s="95"/>
      <c r="M16" s="95"/>
      <c r="N16" s="95"/>
      <c r="O16" s="95"/>
      <c r="P16" s="95"/>
      <c r="Q16" s="95"/>
      <c r="R16" s="95"/>
      <c r="S16" s="95"/>
      <c r="T16" s="95"/>
    </row>
    <row r="18" spans="2:20" s="1" customFormat="1" x14ac:dyDescent="0.25">
      <c r="B18" s="94" t="s">
        <v>8</v>
      </c>
      <c r="C18" s="94" t="s">
        <v>37</v>
      </c>
      <c r="D18" s="94" t="s">
        <v>38</v>
      </c>
      <c r="E18" s="94" t="s">
        <v>39</v>
      </c>
      <c r="F18" s="94" t="s">
        <v>40</v>
      </c>
      <c r="G18" s="94" t="s">
        <v>41</v>
      </c>
      <c r="H18" s="94" t="s">
        <v>42</v>
      </c>
      <c r="I18" s="94" t="s">
        <v>43</v>
      </c>
      <c r="J18" s="94" t="s">
        <v>44</v>
      </c>
      <c r="K18" s="94" t="s">
        <v>45</v>
      </c>
      <c r="L18" s="94" t="s">
        <v>46</v>
      </c>
      <c r="M18" s="94" t="s">
        <v>47</v>
      </c>
      <c r="N18" s="94" t="s">
        <v>48</v>
      </c>
      <c r="O18" s="94" t="s">
        <v>49</v>
      </c>
      <c r="P18" s="94" t="s">
        <v>50</v>
      </c>
      <c r="Q18" s="94" t="s">
        <v>51</v>
      </c>
      <c r="R18" s="94" t="s">
        <v>52</v>
      </c>
      <c r="S18" s="94"/>
      <c r="T18" s="94" t="s">
        <v>53</v>
      </c>
    </row>
    <row r="19" spans="2:20" s="1" customFormat="1" ht="141.75" x14ac:dyDescent="0.25">
      <c r="B19" s="94"/>
      <c r="C19" s="94"/>
      <c r="D19" s="94"/>
      <c r="E19" s="94"/>
      <c r="F19" s="94"/>
      <c r="G19" s="94"/>
      <c r="H19" s="94"/>
      <c r="I19" s="94"/>
      <c r="J19" s="94"/>
      <c r="K19" s="94"/>
      <c r="L19" s="94"/>
      <c r="M19" s="94"/>
      <c r="N19" s="94"/>
      <c r="O19" s="94"/>
      <c r="P19" s="94"/>
      <c r="Q19" s="94"/>
      <c r="R19" s="6" t="s">
        <v>54</v>
      </c>
      <c r="S19" s="6" t="s">
        <v>55</v>
      </c>
      <c r="T19" s="9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2" t="s">
        <v>621</v>
      </c>
      <c r="C4" s="92"/>
      <c r="D4" s="92"/>
      <c r="E4" s="92"/>
      <c r="F4" s="92"/>
      <c r="G4" s="92"/>
      <c r="H4" s="92"/>
      <c r="I4" s="92"/>
      <c r="J4" s="92"/>
      <c r="K4" s="92"/>
      <c r="L4" s="92"/>
      <c r="M4" s="92"/>
      <c r="N4" s="92"/>
      <c r="O4" s="92"/>
      <c r="P4" s="92"/>
      <c r="Q4" s="92"/>
      <c r="R4" s="92"/>
      <c r="S4" s="92"/>
      <c r="T4" s="92"/>
    </row>
    <row r="6" spans="1:20" s="1" customFormat="1" ht="18.75" x14ac:dyDescent="0.3">
      <c r="A6" s="93" t="s">
        <v>3</v>
      </c>
      <c r="B6" s="93"/>
      <c r="C6" s="93"/>
      <c r="D6" s="93"/>
      <c r="E6" s="93"/>
      <c r="F6" s="93"/>
      <c r="G6" s="93"/>
      <c r="H6" s="93"/>
      <c r="I6" s="93"/>
      <c r="J6" s="93"/>
      <c r="K6" s="93"/>
      <c r="L6" s="93"/>
      <c r="M6" s="93"/>
      <c r="N6" s="93"/>
      <c r="O6" s="93"/>
      <c r="P6" s="93"/>
      <c r="Q6" s="93"/>
      <c r="R6" s="93"/>
      <c r="S6" s="93"/>
      <c r="T6" s="93"/>
    </row>
    <row r="8" spans="1:20" s="1" customFormat="1" ht="15.75" x14ac:dyDescent="0.25">
      <c r="A8" s="92" t="s">
        <v>636</v>
      </c>
      <c r="B8" s="92"/>
      <c r="C8" s="92"/>
      <c r="D8" s="92"/>
      <c r="E8" s="92"/>
      <c r="F8" s="92"/>
      <c r="G8" s="92"/>
      <c r="H8" s="92"/>
      <c r="I8" s="92"/>
      <c r="J8" s="92"/>
      <c r="K8" s="92"/>
      <c r="L8" s="92"/>
      <c r="M8" s="92"/>
      <c r="N8" s="92"/>
      <c r="O8" s="92"/>
      <c r="P8" s="92"/>
      <c r="Q8" s="92"/>
      <c r="R8" s="92"/>
      <c r="S8" s="92"/>
      <c r="T8" s="92"/>
    </row>
    <row r="9" spans="1:20" s="1" customFormat="1" ht="15.75" x14ac:dyDescent="0.25">
      <c r="A9" s="90" t="s">
        <v>4</v>
      </c>
      <c r="B9" s="90"/>
      <c r="C9" s="90"/>
      <c r="D9" s="90"/>
      <c r="E9" s="90"/>
      <c r="F9" s="90"/>
      <c r="G9" s="90"/>
      <c r="H9" s="90"/>
      <c r="I9" s="90"/>
      <c r="J9" s="90"/>
      <c r="K9" s="90"/>
      <c r="L9" s="90"/>
      <c r="M9" s="90"/>
      <c r="N9" s="90"/>
      <c r="O9" s="90"/>
      <c r="P9" s="90"/>
      <c r="Q9" s="90"/>
      <c r="R9" s="90"/>
      <c r="S9" s="90"/>
      <c r="T9" s="90"/>
    </row>
    <row r="11" spans="1:20" s="1" customFormat="1" ht="15.75" x14ac:dyDescent="0.25">
      <c r="A11" s="92" t="str">
        <f>'1. паспорт местоположение '!A12:C12</f>
        <v>I_000-56-1-07.30-0114</v>
      </c>
      <c r="B11" s="92"/>
      <c r="C11" s="92"/>
      <c r="D11" s="92"/>
      <c r="E11" s="92"/>
      <c r="F11" s="92"/>
      <c r="G11" s="92"/>
      <c r="H11" s="92"/>
      <c r="I11" s="92"/>
      <c r="J11" s="92"/>
      <c r="K11" s="92"/>
      <c r="L11" s="92"/>
      <c r="M11" s="92"/>
      <c r="N11" s="92"/>
      <c r="O11" s="92"/>
      <c r="P11" s="92"/>
      <c r="Q11" s="92"/>
      <c r="R11" s="92"/>
      <c r="S11" s="92"/>
      <c r="T11" s="92"/>
    </row>
    <row r="12" spans="1:20" s="1" customFormat="1" ht="15.75" x14ac:dyDescent="0.25">
      <c r="A12" s="90" t="s">
        <v>5</v>
      </c>
      <c r="B12" s="90"/>
      <c r="C12" s="90"/>
      <c r="D12" s="90"/>
      <c r="E12" s="90"/>
      <c r="F12" s="90"/>
      <c r="G12" s="90"/>
      <c r="H12" s="90"/>
      <c r="I12" s="90"/>
      <c r="J12" s="90"/>
      <c r="K12" s="90"/>
      <c r="L12" s="90"/>
      <c r="M12" s="90"/>
      <c r="N12" s="90"/>
      <c r="O12" s="90"/>
      <c r="P12" s="90"/>
      <c r="Q12" s="90"/>
      <c r="R12" s="90"/>
      <c r="S12" s="90"/>
      <c r="T12" s="90"/>
    </row>
    <row r="14" spans="1:20" s="1" customFormat="1" ht="15.75" x14ac:dyDescent="0.25">
      <c r="A14" s="89" t="str">
        <f>'1. паспорт местоположение '!A15:C15</f>
        <v>Приобретение оборудования связи (56 шт.)</v>
      </c>
      <c r="B14" s="89"/>
      <c r="C14" s="89"/>
      <c r="D14" s="89"/>
      <c r="E14" s="89"/>
      <c r="F14" s="89"/>
      <c r="G14" s="89"/>
      <c r="H14" s="89"/>
      <c r="I14" s="89"/>
      <c r="J14" s="89"/>
      <c r="K14" s="89"/>
      <c r="L14" s="89"/>
      <c r="M14" s="89"/>
      <c r="N14" s="89"/>
      <c r="O14" s="89"/>
      <c r="P14" s="89"/>
      <c r="Q14" s="89"/>
      <c r="R14" s="89"/>
      <c r="S14" s="89"/>
      <c r="T14" s="89"/>
    </row>
    <row r="15" spans="1:20" s="1" customFormat="1" ht="15.75" x14ac:dyDescent="0.25">
      <c r="A15" s="90" t="s">
        <v>6</v>
      </c>
      <c r="B15" s="90"/>
      <c r="C15" s="90"/>
      <c r="D15" s="90"/>
      <c r="E15" s="90"/>
      <c r="F15" s="90"/>
      <c r="G15" s="90"/>
      <c r="H15" s="90"/>
      <c r="I15" s="90"/>
      <c r="J15" s="90"/>
      <c r="K15" s="90"/>
      <c r="L15" s="90"/>
      <c r="M15" s="90"/>
      <c r="N15" s="90"/>
      <c r="O15" s="90"/>
      <c r="P15" s="90"/>
      <c r="Q15" s="90"/>
      <c r="R15" s="90"/>
      <c r="S15" s="90"/>
      <c r="T15" s="90"/>
    </row>
    <row r="17" spans="1:20" s="8" customFormat="1" ht="18.75" x14ac:dyDescent="0.3">
      <c r="A17" s="91" t="s">
        <v>56</v>
      </c>
      <c r="B17" s="91"/>
      <c r="C17" s="91"/>
      <c r="D17" s="91"/>
      <c r="E17" s="91"/>
      <c r="F17" s="91"/>
      <c r="G17" s="91"/>
      <c r="H17" s="91"/>
      <c r="I17" s="91"/>
      <c r="J17" s="91"/>
      <c r="K17" s="91"/>
      <c r="L17" s="91"/>
      <c r="M17" s="91"/>
      <c r="N17" s="91"/>
      <c r="O17" s="91"/>
      <c r="P17" s="91"/>
      <c r="Q17" s="91"/>
      <c r="R17" s="91"/>
      <c r="S17" s="91"/>
      <c r="T17" s="91"/>
    </row>
    <row r="18" spans="1:20" s="1" customFormat="1" ht="15.75" x14ac:dyDescent="0.25"/>
    <row r="19" spans="1:20" s="1" customFormat="1" ht="15.75" x14ac:dyDescent="0.25">
      <c r="A19" s="94" t="s">
        <v>8</v>
      </c>
      <c r="B19" s="94" t="s">
        <v>57</v>
      </c>
      <c r="C19" s="94"/>
      <c r="D19" s="94" t="s">
        <v>58</v>
      </c>
      <c r="E19" s="94" t="s">
        <v>59</v>
      </c>
      <c r="F19" s="94"/>
      <c r="G19" s="94" t="s">
        <v>60</v>
      </c>
      <c r="H19" s="94"/>
      <c r="I19" s="94" t="s">
        <v>61</v>
      </c>
      <c r="J19" s="94"/>
      <c r="K19" s="94" t="s">
        <v>62</v>
      </c>
      <c r="L19" s="94" t="s">
        <v>63</v>
      </c>
      <c r="M19" s="94"/>
      <c r="N19" s="94" t="s">
        <v>64</v>
      </c>
      <c r="O19" s="94"/>
      <c r="P19" s="94" t="s">
        <v>65</v>
      </c>
      <c r="Q19" s="94" t="s">
        <v>66</v>
      </c>
      <c r="R19" s="94"/>
      <c r="S19" s="94" t="s">
        <v>67</v>
      </c>
      <c r="T19" s="94"/>
    </row>
    <row r="20" spans="1:20" s="1" customFormat="1" ht="94.5" x14ac:dyDescent="0.25">
      <c r="A20" s="94"/>
      <c r="B20" s="94"/>
      <c r="C20" s="94"/>
      <c r="D20" s="94"/>
      <c r="E20" s="94"/>
      <c r="F20" s="94"/>
      <c r="G20" s="94"/>
      <c r="H20" s="94"/>
      <c r="I20" s="94"/>
      <c r="J20" s="94"/>
      <c r="K20" s="94"/>
      <c r="L20" s="94"/>
      <c r="M20" s="94"/>
      <c r="N20" s="94"/>
      <c r="O20" s="94"/>
      <c r="P20" s="94"/>
      <c r="Q20" s="6" t="s">
        <v>68</v>
      </c>
      <c r="R20" s="6" t="s">
        <v>69</v>
      </c>
      <c r="S20" s="6" t="s">
        <v>70</v>
      </c>
      <c r="T20" s="6" t="s">
        <v>71</v>
      </c>
    </row>
    <row r="21" spans="1:20" s="1" customFormat="1" ht="15.75" x14ac:dyDescent="0.25">
      <c r="A21" s="94"/>
      <c r="B21" s="6" t="s">
        <v>72</v>
      </c>
      <c r="C21" s="6" t="s">
        <v>73</v>
      </c>
      <c r="D21" s="94"/>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2" t="s">
        <v>621</v>
      </c>
      <c r="C4" s="92"/>
      <c r="D4" s="92"/>
      <c r="E4" s="92"/>
      <c r="F4" s="92"/>
      <c r="G4" s="92"/>
      <c r="H4" s="92"/>
      <c r="I4" s="92"/>
      <c r="J4" s="92"/>
      <c r="K4" s="92"/>
      <c r="L4" s="92"/>
      <c r="M4" s="92"/>
      <c r="N4" s="92"/>
      <c r="O4" s="92"/>
      <c r="P4" s="92"/>
      <c r="Q4" s="92"/>
      <c r="R4" s="92"/>
      <c r="S4" s="92"/>
      <c r="T4" s="92"/>
    </row>
    <row r="6" spans="1:20" s="1" customFormat="1" ht="18.75" x14ac:dyDescent="0.3">
      <c r="A6" s="93" t="s">
        <v>3</v>
      </c>
      <c r="B6" s="93"/>
      <c r="C6" s="93"/>
      <c r="D6" s="93"/>
      <c r="E6" s="93"/>
      <c r="F6" s="93"/>
      <c r="G6" s="93"/>
      <c r="H6" s="93"/>
      <c r="I6" s="93"/>
      <c r="J6" s="93"/>
      <c r="K6" s="93"/>
      <c r="L6" s="93"/>
      <c r="M6" s="93"/>
      <c r="N6" s="93"/>
      <c r="O6" s="93"/>
      <c r="P6" s="93"/>
      <c r="Q6" s="93"/>
      <c r="R6" s="93"/>
      <c r="S6" s="93"/>
      <c r="T6" s="93"/>
    </row>
    <row r="8" spans="1:20" s="1" customFormat="1" ht="15.75" x14ac:dyDescent="0.25">
      <c r="A8" s="92" t="s">
        <v>636</v>
      </c>
      <c r="B8" s="92"/>
      <c r="C8" s="92"/>
      <c r="D8" s="92"/>
      <c r="E8" s="92"/>
      <c r="F8" s="92"/>
      <c r="G8" s="92"/>
      <c r="H8" s="92"/>
      <c r="I8" s="92"/>
      <c r="J8" s="92"/>
      <c r="K8" s="92"/>
      <c r="L8" s="92"/>
      <c r="M8" s="92"/>
      <c r="N8" s="92"/>
      <c r="O8" s="92"/>
      <c r="P8" s="92"/>
      <c r="Q8" s="92"/>
      <c r="R8" s="92"/>
      <c r="S8" s="92"/>
      <c r="T8" s="92"/>
    </row>
    <row r="9" spans="1:20" s="1" customFormat="1" ht="15.75" x14ac:dyDescent="0.25">
      <c r="A9" s="90" t="s">
        <v>4</v>
      </c>
      <c r="B9" s="90"/>
      <c r="C9" s="90"/>
      <c r="D9" s="90"/>
      <c r="E9" s="90"/>
      <c r="F9" s="90"/>
      <c r="G9" s="90"/>
      <c r="H9" s="90"/>
      <c r="I9" s="90"/>
      <c r="J9" s="90"/>
      <c r="K9" s="90"/>
      <c r="L9" s="90"/>
      <c r="M9" s="90"/>
      <c r="N9" s="90"/>
      <c r="O9" s="90"/>
      <c r="P9" s="90"/>
      <c r="Q9" s="90"/>
      <c r="R9" s="90"/>
      <c r="S9" s="90"/>
      <c r="T9" s="90"/>
    </row>
    <row r="11" spans="1:20" s="1" customFormat="1" ht="15.75" x14ac:dyDescent="0.25">
      <c r="A11" s="92" t="str">
        <f>'1. паспорт местоположение '!A12:C12</f>
        <v>I_000-56-1-07.30-0114</v>
      </c>
      <c r="B11" s="92"/>
      <c r="C11" s="92"/>
      <c r="D11" s="92"/>
      <c r="E11" s="92"/>
      <c r="F11" s="92"/>
      <c r="G11" s="92"/>
      <c r="H11" s="92"/>
      <c r="I11" s="92"/>
      <c r="J11" s="92"/>
      <c r="K11" s="92"/>
      <c r="L11" s="92"/>
      <c r="M11" s="92"/>
      <c r="N11" s="92"/>
      <c r="O11" s="92"/>
      <c r="P11" s="92"/>
      <c r="Q11" s="92"/>
      <c r="R11" s="92"/>
      <c r="S11" s="92"/>
      <c r="T11" s="92"/>
    </row>
    <row r="12" spans="1:20" s="1" customFormat="1" ht="15.75" x14ac:dyDescent="0.25">
      <c r="A12" s="90" t="s">
        <v>5</v>
      </c>
      <c r="B12" s="90"/>
      <c r="C12" s="90"/>
      <c r="D12" s="90"/>
      <c r="E12" s="90"/>
      <c r="F12" s="90"/>
      <c r="G12" s="90"/>
      <c r="H12" s="90"/>
      <c r="I12" s="90"/>
      <c r="J12" s="90"/>
      <c r="K12" s="90"/>
      <c r="L12" s="90"/>
      <c r="M12" s="90"/>
      <c r="N12" s="90"/>
      <c r="O12" s="90"/>
      <c r="P12" s="90"/>
      <c r="Q12" s="90"/>
      <c r="R12" s="90"/>
      <c r="S12" s="90"/>
      <c r="T12" s="90"/>
    </row>
    <row r="14" spans="1:20" s="1" customFormat="1" ht="15.75" x14ac:dyDescent="0.25">
      <c r="A14" s="89" t="str">
        <f>'1. паспорт местоположение '!A15:C15</f>
        <v>Приобретение оборудования связи (56 шт.)</v>
      </c>
      <c r="B14" s="89"/>
      <c r="C14" s="89"/>
      <c r="D14" s="89"/>
      <c r="E14" s="89"/>
      <c r="F14" s="89"/>
      <c r="G14" s="89"/>
      <c r="H14" s="89"/>
      <c r="I14" s="89"/>
      <c r="J14" s="89"/>
      <c r="K14" s="89"/>
      <c r="L14" s="89"/>
      <c r="M14" s="89"/>
      <c r="N14" s="89"/>
      <c r="O14" s="89"/>
      <c r="P14" s="89"/>
      <c r="Q14" s="89"/>
      <c r="R14" s="89"/>
      <c r="S14" s="89"/>
      <c r="T14" s="89"/>
    </row>
    <row r="15" spans="1:20" s="1" customFormat="1" ht="15.75" x14ac:dyDescent="0.25">
      <c r="A15" s="90" t="s">
        <v>6</v>
      </c>
      <c r="B15" s="90"/>
      <c r="C15" s="90"/>
      <c r="D15" s="90"/>
      <c r="E15" s="90"/>
      <c r="F15" s="90"/>
      <c r="G15" s="90"/>
      <c r="H15" s="90"/>
      <c r="I15" s="90"/>
      <c r="J15" s="90"/>
      <c r="K15" s="90"/>
      <c r="L15" s="90"/>
      <c r="M15" s="90"/>
      <c r="N15" s="90"/>
      <c r="O15" s="90"/>
      <c r="P15" s="90"/>
      <c r="Q15" s="90"/>
      <c r="R15" s="90"/>
      <c r="S15" s="90"/>
      <c r="T15" s="90"/>
    </row>
    <row r="17" spans="1:27" s="8" customFormat="1" ht="18.75" x14ac:dyDescent="0.3">
      <c r="A17" s="91" t="s">
        <v>74</v>
      </c>
      <c r="B17" s="91"/>
      <c r="C17" s="91"/>
      <c r="D17" s="91"/>
      <c r="E17" s="91"/>
      <c r="F17" s="91"/>
      <c r="G17" s="91"/>
      <c r="H17" s="91"/>
      <c r="I17" s="91"/>
      <c r="J17" s="91"/>
      <c r="K17" s="91"/>
      <c r="L17" s="91"/>
      <c r="M17" s="91"/>
      <c r="N17" s="91"/>
      <c r="O17" s="91"/>
      <c r="P17" s="91"/>
      <c r="Q17" s="91"/>
      <c r="R17" s="91"/>
      <c r="S17" s="91"/>
      <c r="T17" s="91"/>
    </row>
    <row r="19" spans="1:27" s="1" customFormat="1" ht="15.75" x14ac:dyDescent="0.25">
      <c r="A19" s="94" t="s">
        <v>8</v>
      </c>
      <c r="B19" s="94" t="s">
        <v>75</v>
      </c>
      <c r="C19" s="94"/>
      <c r="D19" s="94" t="s">
        <v>76</v>
      </c>
      <c r="E19" s="94"/>
      <c r="F19" s="94" t="s">
        <v>46</v>
      </c>
      <c r="G19" s="94"/>
      <c r="H19" s="94"/>
      <c r="I19" s="94"/>
      <c r="J19" s="94" t="s">
        <v>77</v>
      </c>
      <c r="K19" s="94" t="s">
        <v>78</v>
      </c>
      <c r="L19" s="94"/>
      <c r="M19" s="94" t="s">
        <v>79</v>
      </c>
      <c r="N19" s="94"/>
      <c r="O19" s="94" t="s">
        <v>80</v>
      </c>
      <c r="P19" s="94"/>
      <c r="Q19" s="94" t="s">
        <v>81</v>
      </c>
      <c r="R19" s="94"/>
      <c r="S19" s="94" t="s">
        <v>82</v>
      </c>
      <c r="T19" s="94" t="s">
        <v>83</v>
      </c>
      <c r="U19" s="94" t="s">
        <v>84</v>
      </c>
      <c r="V19" s="94" t="s">
        <v>85</v>
      </c>
      <c r="W19" s="94"/>
      <c r="X19" s="94" t="s">
        <v>66</v>
      </c>
      <c r="Y19" s="94"/>
      <c r="Z19" s="94" t="s">
        <v>67</v>
      </c>
      <c r="AA19" s="94"/>
    </row>
    <row r="20" spans="1:27" s="1" customFormat="1" ht="110.25" x14ac:dyDescent="0.25">
      <c r="A20" s="94"/>
      <c r="B20" s="94"/>
      <c r="C20" s="94"/>
      <c r="D20" s="94"/>
      <c r="E20" s="94"/>
      <c r="F20" s="94" t="s">
        <v>86</v>
      </c>
      <c r="G20" s="94"/>
      <c r="H20" s="94" t="s">
        <v>87</v>
      </c>
      <c r="I20" s="94"/>
      <c r="J20" s="94"/>
      <c r="K20" s="94"/>
      <c r="L20" s="94"/>
      <c r="M20" s="94"/>
      <c r="N20" s="94"/>
      <c r="O20" s="94"/>
      <c r="P20" s="94"/>
      <c r="Q20" s="94"/>
      <c r="R20" s="94"/>
      <c r="S20" s="94"/>
      <c r="T20" s="94"/>
      <c r="U20" s="94"/>
      <c r="V20" s="94"/>
      <c r="W20" s="94"/>
      <c r="X20" s="6" t="s">
        <v>68</v>
      </c>
      <c r="Y20" s="6" t="s">
        <v>69</v>
      </c>
      <c r="Z20" s="6" t="s">
        <v>70</v>
      </c>
      <c r="AA20" s="6" t="s">
        <v>71</v>
      </c>
    </row>
    <row r="21" spans="1:27" s="1" customFormat="1" ht="15.75" x14ac:dyDescent="0.25">
      <c r="A21" s="94"/>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workbookViewId="0">
      <selection activeCell="D11" sqref="D11"/>
    </sheetView>
  </sheetViews>
  <sheetFormatPr defaultColWidth="8.7109375" defaultRowHeight="15.75" x14ac:dyDescent="0.25"/>
  <cols>
    <col min="1" max="1" width="8.7109375" style="10" customWidth="1"/>
    <col min="2" max="2" width="59" style="1" customWidth="1"/>
    <col min="3" max="3" width="72.285156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92" t="s">
        <v>621</v>
      </c>
      <c r="B5" s="92"/>
      <c r="C5" s="92"/>
    </row>
    <row r="7" spans="1:3" ht="18.75" x14ac:dyDescent="0.3">
      <c r="A7" s="93" t="s">
        <v>3</v>
      </c>
      <c r="B7" s="93"/>
      <c r="C7" s="93"/>
    </row>
    <row r="9" spans="1:3" x14ac:dyDescent="0.25">
      <c r="A9" s="92" t="s">
        <v>636</v>
      </c>
      <c r="B9" s="92"/>
      <c r="C9" s="92"/>
    </row>
    <row r="10" spans="1:3" x14ac:dyDescent="0.25">
      <c r="A10" s="90" t="s">
        <v>4</v>
      </c>
      <c r="B10" s="90"/>
      <c r="C10" s="90"/>
    </row>
    <row r="12" spans="1:3" x14ac:dyDescent="0.25">
      <c r="A12" s="92" t="str">
        <f>'1. паспорт местоположение '!A12</f>
        <v>I_000-56-1-07.30-0114</v>
      </c>
      <c r="B12" s="92"/>
      <c r="C12" s="92"/>
    </row>
    <row r="13" spans="1:3" x14ac:dyDescent="0.25">
      <c r="A13" s="90" t="s">
        <v>5</v>
      </c>
      <c r="B13" s="90"/>
      <c r="C13" s="90"/>
    </row>
    <row r="15" spans="1:3" x14ac:dyDescent="0.25">
      <c r="A15" s="89" t="str">
        <f>'1. паспорт местоположение '!A15:C15</f>
        <v>Приобретение оборудования связи (56 шт.)</v>
      </c>
      <c r="B15" s="89"/>
      <c r="C15" s="89"/>
    </row>
    <row r="16" spans="1:3" x14ac:dyDescent="0.25">
      <c r="A16" s="90" t="s">
        <v>6</v>
      </c>
      <c r="B16" s="90"/>
      <c r="C16" s="90"/>
    </row>
    <row r="18" spans="1:4" ht="18.75" x14ac:dyDescent="0.3">
      <c r="A18" s="95" t="s">
        <v>88</v>
      </c>
      <c r="B18" s="95"/>
      <c r="C18" s="95"/>
    </row>
    <row r="20" spans="1:4" x14ac:dyDescent="0.25">
      <c r="A20" s="2" t="s">
        <v>8</v>
      </c>
      <c r="B20" s="3" t="s">
        <v>9</v>
      </c>
      <c r="C20" s="3" t="s">
        <v>10</v>
      </c>
    </row>
    <row r="21" spans="1:4" x14ac:dyDescent="0.25">
      <c r="A21" s="4">
        <v>1</v>
      </c>
      <c r="B21" s="4">
        <v>2</v>
      </c>
      <c r="C21" s="4">
        <v>3</v>
      </c>
    </row>
    <row r="22" spans="1:4" ht="23.25" customHeight="1" x14ac:dyDescent="0.25">
      <c r="A22" s="5">
        <v>1</v>
      </c>
      <c r="B22" s="2" t="s">
        <v>89</v>
      </c>
      <c r="C22" s="27" t="s">
        <v>452</v>
      </c>
    </row>
    <row r="23" spans="1:4" ht="207" customHeight="1" x14ac:dyDescent="0.25">
      <c r="A23" s="5">
        <v>2</v>
      </c>
      <c r="B23" s="57" t="s">
        <v>90</v>
      </c>
      <c r="C23" s="65" t="s">
        <v>469</v>
      </c>
    </row>
    <row r="24" spans="1:4" ht="47.25" x14ac:dyDescent="0.25">
      <c r="A24" s="5">
        <v>3</v>
      </c>
      <c r="B24" s="2" t="s">
        <v>91</v>
      </c>
      <c r="C24" s="54" t="s">
        <v>468</v>
      </c>
    </row>
    <row r="25" spans="1:4" ht="31.5" x14ac:dyDescent="0.25">
      <c r="A25" s="5">
        <v>4</v>
      </c>
      <c r="B25" s="2" t="s">
        <v>92</v>
      </c>
      <c r="C25" s="26" t="s">
        <v>453</v>
      </c>
      <c r="D25" s="55"/>
    </row>
    <row r="26" spans="1:4" ht="31.5" x14ac:dyDescent="0.25">
      <c r="A26" s="5">
        <v>5</v>
      </c>
      <c r="B26" s="2" t="s">
        <v>93</v>
      </c>
      <c r="C26" s="32" t="s">
        <v>418</v>
      </c>
    </row>
    <row r="27" spans="1:4" ht="31.5" customHeight="1" x14ac:dyDescent="0.25">
      <c r="A27" s="5">
        <v>6</v>
      </c>
      <c r="B27" s="2" t="s">
        <v>94</v>
      </c>
      <c r="C27" s="31" t="s">
        <v>632</v>
      </c>
    </row>
    <row r="28" spans="1:4" x14ac:dyDescent="0.25">
      <c r="A28" s="5">
        <v>7</v>
      </c>
      <c r="B28" s="2" t="s">
        <v>95</v>
      </c>
      <c r="C28" s="26">
        <v>2018</v>
      </c>
    </row>
    <row r="29" spans="1:4" x14ac:dyDescent="0.25">
      <c r="A29" s="5">
        <v>8</v>
      </c>
      <c r="B29" s="2" t="s">
        <v>96</v>
      </c>
      <c r="C29" s="26">
        <v>2025</v>
      </c>
    </row>
    <row r="30" spans="1:4" x14ac:dyDescent="0.25">
      <c r="A30" s="5">
        <v>9</v>
      </c>
      <c r="B30" s="2" t="s">
        <v>97</v>
      </c>
      <c r="C30" s="30" t="s">
        <v>454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L1" s="92" t="s">
        <v>621</v>
      </c>
      <c r="M1" s="92"/>
      <c r="N1" s="92"/>
      <c r="O1" s="56"/>
      <c r="P1" s="56"/>
      <c r="Q1" s="56"/>
      <c r="R1" s="56"/>
      <c r="S1" s="56"/>
      <c r="T1" s="56"/>
      <c r="U1" s="56"/>
      <c r="V1" s="56"/>
      <c r="W1" s="56"/>
      <c r="X1" s="56"/>
      <c r="Y1" s="56"/>
      <c r="Z1" s="56"/>
      <c r="AA1" s="56"/>
    </row>
    <row r="3" spans="1:27" ht="18.75" x14ac:dyDescent="0.3">
      <c r="A3" s="93" t="s">
        <v>3</v>
      </c>
      <c r="B3" s="93"/>
      <c r="C3" s="93"/>
      <c r="D3" s="93"/>
      <c r="E3" s="93"/>
      <c r="F3" s="93"/>
      <c r="G3" s="93"/>
      <c r="H3" s="93"/>
      <c r="I3" s="93"/>
      <c r="J3" s="93"/>
      <c r="K3" s="93"/>
      <c r="L3" s="93"/>
      <c r="M3" s="93"/>
      <c r="N3" s="93"/>
      <c r="O3" s="93"/>
      <c r="P3" s="93"/>
      <c r="Q3" s="93"/>
      <c r="R3" s="93"/>
      <c r="S3" s="93"/>
      <c r="T3" s="93"/>
      <c r="U3" s="93"/>
      <c r="V3" s="93"/>
      <c r="W3" s="93"/>
      <c r="X3" s="93"/>
      <c r="Y3" s="93"/>
      <c r="Z3" s="93"/>
    </row>
    <row r="5" spans="1:27" ht="15.75" x14ac:dyDescent="0.25">
      <c r="A5" s="92" t="s">
        <v>636</v>
      </c>
      <c r="B5" s="92"/>
      <c r="C5" s="92"/>
      <c r="D5" s="92"/>
      <c r="E5" s="92"/>
      <c r="F5" s="92"/>
      <c r="G5" s="92"/>
      <c r="H5" s="92"/>
      <c r="I5" s="92"/>
      <c r="J5" s="92"/>
      <c r="K5" s="92"/>
      <c r="L5" s="92"/>
      <c r="M5" s="92"/>
      <c r="N5" s="92"/>
      <c r="O5" s="92"/>
      <c r="P5" s="92"/>
      <c r="Q5" s="92"/>
      <c r="R5" s="92"/>
      <c r="S5" s="92"/>
      <c r="T5" s="92"/>
      <c r="U5" s="92"/>
      <c r="V5" s="92"/>
      <c r="W5" s="92"/>
      <c r="X5" s="92"/>
      <c r="Y5" s="92"/>
      <c r="Z5" s="92"/>
    </row>
    <row r="6" spans="1:27" ht="15.75" x14ac:dyDescent="0.25">
      <c r="A6" s="90" t="s">
        <v>4</v>
      </c>
      <c r="B6" s="90"/>
      <c r="C6" s="90"/>
      <c r="D6" s="90"/>
      <c r="E6" s="90"/>
      <c r="F6" s="90"/>
      <c r="G6" s="90"/>
      <c r="H6" s="90"/>
      <c r="I6" s="90"/>
      <c r="J6" s="90"/>
      <c r="K6" s="90"/>
      <c r="L6" s="90"/>
      <c r="M6" s="90"/>
      <c r="N6" s="90"/>
      <c r="O6" s="90"/>
      <c r="P6" s="90"/>
      <c r="Q6" s="90"/>
      <c r="R6" s="90"/>
      <c r="S6" s="90"/>
      <c r="T6" s="90"/>
      <c r="U6" s="90"/>
      <c r="V6" s="90"/>
      <c r="W6" s="90"/>
      <c r="X6" s="90"/>
      <c r="Y6" s="90"/>
      <c r="Z6" s="90"/>
    </row>
    <row r="8" spans="1:27" ht="15.75" x14ac:dyDescent="0.25">
      <c r="A8" s="92" t="str">
        <f>'1. паспорт местоположение '!A12:C12</f>
        <v>I_000-56-1-07.30-0114</v>
      </c>
      <c r="B8" s="92"/>
      <c r="C8" s="92"/>
      <c r="D8" s="92"/>
      <c r="E8" s="92"/>
      <c r="F8" s="92"/>
      <c r="G8" s="92"/>
      <c r="H8" s="92"/>
      <c r="I8" s="92"/>
      <c r="J8" s="92"/>
      <c r="K8" s="92"/>
      <c r="L8" s="92"/>
      <c r="M8" s="92"/>
      <c r="N8" s="92"/>
      <c r="O8" s="92"/>
      <c r="P8" s="92"/>
      <c r="Q8" s="92"/>
      <c r="R8" s="92"/>
      <c r="S8" s="92"/>
      <c r="T8" s="92"/>
      <c r="U8" s="92"/>
      <c r="V8" s="92"/>
      <c r="W8" s="92"/>
      <c r="X8" s="92"/>
      <c r="Y8" s="92"/>
      <c r="Z8" s="92"/>
    </row>
    <row r="9" spans="1:27" ht="15.75" x14ac:dyDescent="0.25">
      <c r="A9" s="90" t="s">
        <v>5</v>
      </c>
      <c r="B9" s="90"/>
      <c r="C9" s="90"/>
      <c r="D9" s="90"/>
      <c r="E9" s="90"/>
      <c r="F9" s="90"/>
      <c r="G9" s="90"/>
      <c r="H9" s="90"/>
      <c r="I9" s="90"/>
      <c r="J9" s="90"/>
      <c r="K9" s="90"/>
      <c r="L9" s="90"/>
      <c r="M9" s="90"/>
      <c r="N9" s="90"/>
      <c r="O9" s="90"/>
      <c r="P9" s="90"/>
      <c r="Q9" s="90"/>
      <c r="R9" s="90"/>
      <c r="S9" s="90"/>
      <c r="T9" s="90"/>
      <c r="U9" s="90"/>
      <c r="V9" s="90"/>
      <c r="W9" s="90"/>
      <c r="X9" s="90"/>
      <c r="Y9" s="90"/>
      <c r="Z9" s="90"/>
    </row>
    <row r="11" spans="1:27" ht="15.75" x14ac:dyDescent="0.25">
      <c r="A11" s="89" t="str">
        <f>'1. паспорт местоположение '!A15:C15</f>
        <v>Приобретение оборудования связи (56 шт.)</v>
      </c>
      <c r="B11" s="89"/>
      <c r="C11" s="89"/>
      <c r="D11" s="89"/>
      <c r="E11" s="89"/>
      <c r="F11" s="89"/>
      <c r="G11" s="89"/>
      <c r="H11" s="89"/>
      <c r="I11" s="89"/>
      <c r="J11" s="89"/>
      <c r="K11" s="89"/>
      <c r="L11" s="89"/>
      <c r="M11" s="89"/>
      <c r="N11" s="89"/>
      <c r="O11" s="89"/>
      <c r="P11" s="89"/>
      <c r="Q11" s="89"/>
      <c r="R11" s="89"/>
      <c r="S11" s="89"/>
      <c r="T11" s="89"/>
      <c r="U11" s="89"/>
      <c r="V11" s="89"/>
      <c r="W11" s="89"/>
      <c r="X11" s="89"/>
      <c r="Y11" s="89"/>
      <c r="Z11" s="89"/>
    </row>
    <row r="12" spans="1:27" ht="15.75" x14ac:dyDescent="0.25">
      <c r="A12" s="90" t="s">
        <v>6</v>
      </c>
      <c r="B12" s="90"/>
      <c r="C12" s="90"/>
      <c r="D12" s="90"/>
      <c r="E12" s="90"/>
      <c r="F12" s="90"/>
      <c r="G12" s="90"/>
      <c r="H12" s="90"/>
      <c r="I12" s="90"/>
      <c r="J12" s="90"/>
      <c r="K12" s="90"/>
      <c r="L12" s="90"/>
      <c r="M12" s="90"/>
      <c r="N12" s="90"/>
      <c r="O12" s="90"/>
      <c r="P12" s="90"/>
      <c r="Q12" s="90"/>
      <c r="R12" s="90"/>
      <c r="S12" s="90"/>
      <c r="T12" s="90"/>
      <c r="U12" s="90"/>
      <c r="V12" s="90"/>
      <c r="W12" s="90"/>
      <c r="X12" s="90"/>
      <c r="Y12" s="90"/>
      <c r="Z12" s="90"/>
    </row>
    <row r="13" spans="1:27" s="12" customFormat="1" ht="15.75" x14ac:dyDescent="0.25">
      <c r="A13" s="11" t="s">
        <v>98</v>
      </c>
    </row>
    <row r="14" spans="1:27" s="14" customFormat="1" ht="15.75" x14ac:dyDescent="0.25">
      <c r="A14" s="96" t="s">
        <v>99</v>
      </c>
      <c r="B14" s="96"/>
      <c r="C14" s="96"/>
      <c r="D14" s="96"/>
      <c r="E14" s="96"/>
      <c r="F14" s="96"/>
      <c r="G14" s="96"/>
      <c r="H14" s="96"/>
      <c r="I14" s="96"/>
      <c r="J14" s="96"/>
      <c r="K14" s="96"/>
      <c r="L14" s="96"/>
      <c r="M14" s="96"/>
      <c r="N14" s="96" t="s">
        <v>100</v>
      </c>
      <c r="O14" s="96"/>
      <c r="P14" s="96"/>
      <c r="Q14" s="96"/>
      <c r="R14" s="96"/>
      <c r="S14" s="96"/>
      <c r="T14" s="96"/>
      <c r="U14" s="96"/>
      <c r="V14" s="96"/>
      <c r="W14" s="96"/>
      <c r="X14" s="96"/>
      <c r="Y14" s="96"/>
      <c r="Z14" s="96"/>
    </row>
    <row r="15" spans="1:27"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C19" sqref="C19:C20"/>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92" t="s">
        <v>621</v>
      </c>
      <c r="B5" s="92"/>
      <c r="C5" s="92"/>
      <c r="D5" s="92"/>
      <c r="E5" s="92"/>
      <c r="F5" s="92"/>
      <c r="G5" s="92"/>
      <c r="H5" s="92"/>
      <c r="I5" s="92"/>
      <c r="J5" s="92"/>
      <c r="K5" s="92"/>
      <c r="L5" s="92"/>
      <c r="M5" s="92"/>
      <c r="N5" s="92"/>
      <c r="O5" s="92"/>
    </row>
    <row r="7" spans="1:15" ht="18.75" x14ac:dyDescent="0.3">
      <c r="A7" s="93" t="s">
        <v>3</v>
      </c>
      <c r="B7" s="93"/>
      <c r="C7" s="93"/>
      <c r="D7" s="93"/>
      <c r="E7" s="93"/>
      <c r="F7" s="93"/>
      <c r="G7" s="93"/>
      <c r="H7" s="93"/>
      <c r="I7" s="93"/>
      <c r="J7" s="93"/>
      <c r="K7" s="93"/>
      <c r="L7" s="93"/>
      <c r="M7" s="93"/>
      <c r="N7" s="93"/>
      <c r="O7" s="93"/>
    </row>
    <row r="9" spans="1:15" ht="15.75" x14ac:dyDescent="0.25">
      <c r="A9" s="92" t="s">
        <v>636</v>
      </c>
      <c r="B9" s="92"/>
      <c r="C9" s="92"/>
      <c r="D9" s="92"/>
      <c r="E9" s="92"/>
      <c r="F9" s="92"/>
      <c r="G9" s="92"/>
      <c r="H9" s="92"/>
      <c r="I9" s="92"/>
      <c r="J9" s="92"/>
      <c r="K9" s="92"/>
      <c r="L9" s="92"/>
      <c r="M9" s="92"/>
      <c r="N9" s="92"/>
      <c r="O9" s="92"/>
    </row>
    <row r="10" spans="1:15" ht="15.75" x14ac:dyDescent="0.25">
      <c r="A10" s="90" t="s">
        <v>4</v>
      </c>
      <c r="B10" s="90"/>
      <c r="C10" s="90"/>
      <c r="D10" s="90"/>
      <c r="E10" s="90"/>
      <c r="F10" s="90"/>
      <c r="G10" s="90"/>
      <c r="H10" s="90"/>
      <c r="I10" s="90"/>
      <c r="J10" s="90"/>
      <c r="K10" s="90"/>
      <c r="L10" s="90"/>
      <c r="M10" s="90"/>
      <c r="N10" s="90"/>
      <c r="O10" s="90"/>
    </row>
    <row r="12" spans="1:15" ht="15.75" x14ac:dyDescent="0.25">
      <c r="A12" s="92" t="str">
        <f>'1. паспорт местоположение '!A12:C12</f>
        <v>I_000-56-1-07.30-0114</v>
      </c>
      <c r="B12" s="92"/>
      <c r="C12" s="92"/>
      <c r="D12" s="92"/>
      <c r="E12" s="92"/>
      <c r="F12" s="92"/>
      <c r="G12" s="92"/>
      <c r="H12" s="92"/>
      <c r="I12" s="92"/>
      <c r="J12" s="92"/>
      <c r="K12" s="92"/>
      <c r="L12" s="92"/>
      <c r="M12" s="92"/>
      <c r="N12" s="92"/>
      <c r="O12" s="92"/>
    </row>
    <row r="13" spans="1:15" ht="15.75" x14ac:dyDescent="0.25">
      <c r="A13" s="90" t="s">
        <v>5</v>
      </c>
      <c r="B13" s="90"/>
      <c r="C13" s="90"/>
      <c r="D13" s="90"/>
      <c r="E13" s="90"/>
      <c r="F13" s="90"/>
      <c r="G13" s="90"/>
      <c r="H13" s="90"/>
      <c r="I13" s="90"/>
      <c r="J13" s="90"/>
      <c r="K13" s="90"/>
      <c r="L13" s="90"/>
      <c r="M13" s="90"/>
      <c r="N13" s="90"/>
      <c r="O13" s="90"/>
    </row>
    <row r="15" spans="1:15" ht="15.75" x14ac:dyDescent="0.25">
      <c r="A15" s="89" t="str">
        <f>'1. паспорт местоположение '!A15:C15</f>
        <v>Приобретение оборудования связи (56 шт.)</v>
      </c>
      <c r="B15" s="89"/>
      <c r="C15" s="89"/>
      <c r="D15" s="89"/>
      <c r="E15" s="89"/>
      <c r="F15" s="89"/>
      <c r="G15" s="89"/>
      <c r="H15" s="89"/>
      <c r="I15" s="89"/>
      <c r="J15" s="89"/>
      <c r="K15" s="89"/>
      <c r="L15" s="89"/>
      <c r="M15" s="89"/>
      <c r="N15" s="89"/>
      <c r="O15" s="89"/>
    </row>
    <row r="16" spans="1:15" ht="15.75" x14ac:dyDescent="0.25">
      <c r="A16" s="90" t="s">
        <v>6</v>
      </c>
      <c r="B16" s="90"/>
      <c r="C16" s="90"/>
      <c r="D16" s="90"/>
      <c r="E16" s="90"/>
      <c r="F16" s="90"/>
      <c r="G16" s="90"/>
      <c r="H16" s="90"/>
      <c r="I16" s="90"/>
      <c r="J16" s="90"/>
      <c r="K16" s="90"/>
      <c r="L16" s="90"/>
      <c r="M16" s="90"/>
      <c r="N16" s="90"/>
      <c r="O16" s="90"/>
    </row>
    <row r="18" spans="1:15" ht="18.75" x14ac:dyDescent="0.3">
      <c r="A18" s="95" t="s">
        <v>126</v>
      </c>
      <c r="B18" s="95"/>
      <c r="C18" s="95"/>
      <c r="D18" s="95"/>
      <c r="E18" s="95"/>
      <c r="F18" s="95"/>
      <c r="G18" s="95"/>
      <c r="H18" s="95"/>
      <c r="I18" s="95"/>
      <c r="J18" s="95"/>
      <c r="K18" s="95"/>
      <c r="L18" s="95"/>
      <c r="M18" s="95"/>
      <c r="N18" s="95"/>
      <c r="O18" s="95"/>
    </row>
    <row r="19" spans="1:15" ht="15.75" x14ac:dyDescent="0.25">
      <c r="A19" s="96" t="s">
        <v>8</v>
      </c>
      <c r="B19" s="96" t="s">
        <v>127</v>
      </c>
      <c r="C19" s="96" t="s">
        <v>128</v>
      </c>
      <c r="D19" s="96" t="s">
        <v>129</v>
      </c>
      <c r="E19" s="96" t="s">
        <v>130</v>
      </c>
      <c r="F19" s="96"/>
      <c r="G19" s="96"/>
      <c r="H19" s="96"/>
      <c r="I19" s="96"/>
      <c r="J19" s="96" t="s">
        <v>131</v>
      </c>
      <c r="K19" s="96"/>
      <c r="L19" s="96"/>
      <c r="M19" s="96"/>
      <c r="N19" s="96"/>
      <c r="O19" s="96"/>
    </row>
    <row r="20" spans="1:15" ht="65.25" customHeight="1" x14ac:dyDescent="0.25">
      <c r="A20" s="96"/>
      <c r="B20" s="96"/>
      <c r="C20" s="96"/>
      <c r="D20" s="96"/>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E22" sqref="E22:F22"/>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2" t="str">
        <f>'1. паспорт местоположение '!A5:C5</f>
        <v>Год раскрытия информации: 2021 год</v>
      </c>
      <c r="B5" s="92"/>
      <c r="C5" s="92"/>
      <c r="D5" s="92"/>
      <c r="E5" s="92"/>
      <c r="F5" s="92"/>
      <c r="G5" s="92"/>
      <c r="H5" s="92"/>
      <c r="I5" s="92"/>
      <c r="J5" s="92"/>
      <c r="K5" s="92"/>
      <c r="L5" s="92"/>
    </row>
    <row r="6" spans="1:12" ht="15.95" customHeight="1" x14ac:dyDescent="0.25"/>
    <row r="7" spans="1:12" ht="18.95" customHeight="1" x14ac:dyDescent="0.3">
      <c r="A7" s="93" t="s">
        <v>3</v>
      </c>
      <c r="B7" s="93"/>
      <c r="C7" s="93"/>
      <c r="D7" s="93"/>
      <c r="E7" s="93"/>
      <c r="F7" s="93"/>
      <c r="G7" s="93"/>
      <c r="H7" s="93"/>
      <c r="I7" s="93"/>
      <c r="J7" s="93"/>
      <c r="K7" s="93"/>
      <c r="L7" s="93"/>
    </row>
    <row r="8" spans="1:12" ht="15.95" customHeight="1" x14ac:dyDescent="0.25"/>
    <row r="9" spans="1:12" ht="15.95" customHeight="1" x14ac:dyDescent="0.25">
      <c r="A9" s="92" t="s">
        <v>636</v>
      </c>
      <c r="B9" s="92"/>
      <c r="C9" s="92"/>
      <c r="D9" s="92"/>
      <c r="E9" s="92"/>
      <c r="F9" s="92"/>
      <c r="G9" s="92"/>
      <c r="H9" s="92"/>
      <c r="I9" s="92"/>
      <c r="J9" s="92"/>
      <c r="K9" s="92"/>
      <c r="L9" s="92"/>
    </row>
    <row r="10" spans="1:12" ht="15.95" customHeight="1" x14ac:dyDescent="0.25">
      <c r="A10" s="90" t="s">
        <v>4</v>
      </c>
      <c r="B10" s="90"/>
      <c r="C10" s="90"/>
      <c r="D10" s="90"/>
      <c r="E10" s="90"/>
      <c r="F10" s="90"/>
      <c r="G10" s="90"/>
      <c r="H10" s="90"/>
      <c r="I10" s="90"/>
      <c r="J10" s="90"/>
      <c r="K10" s="90"/>
      <c r="L10" s="90"/>
    </row>
    <row r="11" spans="1:12" ht="15.95" customHeight="1" x14ac:dyDescent="0.25"/>
    <row r="12" spans="1:12" ht="15.95" customHeight="1" x14ac:dyDescent="0.25">
      <c r="A12" s="92" t="s">
        <v>451</v>
      </c>
      <c r="B12" s="92"/>
      <c r="C12" s="92"/>
      <c r="D12" s="92"/>
      <c r="E12" s="92"/>
      <c r="F12" s="92"/>
      <c r="G12" s="92"/>
      <c r="H12" s="92"/>
      <c r="I12" s="92"/>
      <c r="J12" s="92"/>
      <c r="K12" s="92"/>
      <c r="L12" s="92"/>
    </row>
    <row r="13" spans="1:12" ht="15.95" customHeight="1" x14ac:dyDescent="0.25">
      <c r="A13" s="90" t="s">
        <v>5</v>
      </c>
      <c r="B13" s="90"/>
      <c r="C13" s="90"/>
      <c r="D13" s="90"/>
      <c r="E13" s="90"/>
      <c r="F13" s="90"/>
      <c r="G13" s="90"/>
      <c r="H13" s="90"/>
      <c r="I13" s="90"/>
      <c r="J13" s="90"/>
      <c r="K13" s="90"/>
      <c r="L13" s="90"/>
    </row>
    <row r="14" spans="1:12" ht="15.95" customHeight="1" x14ac:dyDescent="0.25"/>
    <row r="15" spans="1:12" ht="15.95" customHeight="1" x14ac:dyDescent="0.25">
      <c r="A15" s="89" t="s">
        <v>455</v>
      </c>
      <c r="B15" s="89"/>
      <c r="C15" s="89"/>
      <c r="D15" s="89"/>
      <c r="E15" s="89"/>
      <c r="F15" s="89"/>
      <c r="G15" s="89"/>
      <c r="H15" s="89"/>
      <c r="I15" s="89"/>
      <c r="J15" s="89"/>
      <c r="K15" s="89"/>
      <c r="L15" s="89"/>
    </row>
    <row r="16" spans="1:12" ht="15.95" customHeight="1" x14ac:dyDescent="0.25">
      <c r="A16" s="90" t="s">
        <v>6</v>
      </c>
      <c r="B16" s="90"/>
      <c r="C16" s="90"/>
      <c r="D16" s="90"/>
      <c r="E16" s="90"/>
      <c r="F16" s="90"/>
      <c r="G16" s="90"/>
      <c r="H16" s="90"/>
      <c r="I16" s="90"/>
      <c r="J16" s="90"/>
      <c r="K16" s="90"/>
      <c r="L16" s="90"/>
    </row>
    <row r="17" spans="1:12" ht="15.95" customHeight="1" x14ac:dyDescent="0.25"/>
    <row r="18" spans="1:12" ht="18.95" customHeight="1" x14ac:dyDescent="0.3">
      <c r="A18" s="95" t="s">
        <v>137</v>
      </c>
      <c r="B18" s="95"/>
      <c r="C18" s="95"/>
      <c r="D18" s="95"/>
      <c r="E18" s="95"/>
      <c r="F18" s="95"/>
      <c r="G18" s="95"/>
      <c r="H18" s="95"/>
      <c r="I18" s="95"/>
      <c r="J18" s="95"/>
      <c r="K18" s="95"/>
      <c r="L18" s="95"/>
    </row>
    <row r="19" spans="1:12" ht="15.95" customHeight="1" x14ac:dyDescent="0.25"/>
    <row r="20" spans="1:12" ht="15.95" customHeight="1" thickBot="1" x14ac:dyDescent="0.3">
      <c r="A20" s="100" t="s">
        <v>138</v>
      </c>
      <c r="B20" s="100"/>
      <c r="C20" s="100"/>
      <c r="D20" s="100"/>
      <c r="E20" s="100" t="s">
        <v>139</v>
      </c>
      <c r="F20" s="100"/>
    </row>
    <row r="21" spans="1:12" ht="15.95" customHeight="1" thickBot="1" x14ac:dyDescent="0.3">
      <c r="A21" s="101" t="s">
        <v>140</v>
      </c>
      <c r="B21" s="101"/>
      <c r="C21" s="101"/>
      <c r="D21" s="101"/>
      <c r="E21" s="102">
        <f>'6.2. Паспорт фин осв ввод'!D30*1000000</f>
        <v>17160774.780000001</v>
      </c>
      <c r="F21" s="102"/>
      <c r="H21" s="100" t="s">
        <v>141</v>
      </c>
      <c r="I21" s="100"/>
      <c r="J21" s="100"/>
    </row>
    <row r="22" spans="1:12" ht="15.95" customHeight="1" thickBot="1" x14ac:dyDescent="0.3">
      <c r="A22" s="104" t="s">
        <v>142</v>
      </c>
      <c r="B22" s="104"/>
      <c r="C22" s="104"/>
      <c r="D22" s="104"/>
      <c r="E22" s="103"/>
      <c r="F22" s="103"/>
      <c r="G22" s="64"/>
      <c r="H22" s="96" t="s">
        <v>143</v>
      </c>
      <c r="I22" s="96"/>
      <c r="J22" s="96"/>
      <c r="K22" s="105" t="s">
        <v>412</v>
      </c>
      <c r="L22" s="105"/>
    </row>
    <row r="23" spans="1:12" ht="32.1" customHeight="1" thickBot="1" x14ac:dyDescent="0.3">
      <c r="A23" s="104" t="s">
        <v>144</v>
      </c>
      <c r="B23" s="104"/>
      <c r="C23" s="104"/>
      <c r="D23" s="104"/>
      <c r="E23" s="107">
        <v>7</v>
      </c>
      <c r="F23" s="107"/>
      <c r="G23" s="64"/>
      <c r="H23" s="96" t="s">
        <v>145</v>
      </c>
      <c r="I23" s="96"/>
      <c r="J23" s="96"/>
      <c r="K23" s="105" t="s">
        <v>412</v>
      </c>
      <c r="L23" s="105"/>
    </row>
    <row r="24" spans="1:12" ht="48" customHeight="1" thickBot="1" x14ac:dyDescent="0.3">
      <c r="A24" s="106" t="s">
        <v>146</v>
      </c>
      <c r="B24" s="106"/>
      <c r="C24" s="106"/>
      <c r="D24" s="106"/>
      <c r="E24" s="107">
        <v>1</v>
      </c>
      <c r="F24" s="107"/>
      <c r="G24" s="64"/>
      <c r="H24" s="96" t="s">
        <v>147</v>
      </c>
      <c r="I24" s="96"/>
      <c r="J24" s="96"/>
      <c r="K24" s="103"/>
      <c r="L24" s="103"/>
    </row>
    <row r="25" spans="1:12" ht="15.95" customHeight="1" thickBot="1" x14ac:dyDescent="0.3">
      <c r="A25" s="101" t="s">
        <v>148</v>
      </c>
      <c r="B25" s="101"/>
      <c r="C25" s="101"/>
      <c r="D25" s="101"/>
      <c r="E25" s="103"/>
      <c r="F25" s="103"/>
    </row>
    <row r="26" spans="1:12" ht="15.95" customHeight="1" thickBot="1" x14ac:dyDescent="0.3">
      <c r="A26" s="104" t="s">
        <v>149</v>
      </c>
      <c r="B26" s="104"/>
      <c r="C26" s="104"/>
      <c r="D26" s="104"/>
      <c r="E26" s="103"/>
      <c r="F26" s="103"/>
      <c r="H26" s="97" t="s">
        <v>426</v>
      </c>
      <c r="I26" s="97"/>
      <c r="J26" s="97"/>
      <c r="K26" s="97"/>
      <c r="L26" s="97"/>
    </row>
    <row r="27" spans="1:12" ht="15.95" customHeight="1" thickBot="1" x14ac:dyDescent="0.3">
      <c r="A27" s="104" t="s">
        <v>150</v>
      </c>
      <c r="B27" s="104"/>
      <c r="C27" s="104"/>
      <c r="D27" s="104"/>
      <c r="E27" s="103"/>
      <c r="F27" s="103"/>
    </row>
    <row r="28" spans="1:12" ht="32.1" customHeight="1" thickBot="1" x14ac:dyDescent="0.3">
      <c r="A28" s="104" t="s">
        <v>151</v>
      </c>
      <c r="B28" s="104"/>
      <c r="C28" s="104"/>
      <c r="D28" s="104"/>
      <c r="E28" s="103"/>
      <c r="F28" s="103"/>
    </row>
    <row r="29" spans="1:12" ht="15.95" customHeight="1" thickBot="1" x14ac:dyDescent="0.3">
      <c r="A29" s="104" t="s">
        <v>152</v>
      </c>
      <c r="B29" s="104"/>
      <c r="C29" s="104"/>
      <c r="D29" s="104"/>
      <c r="E29" s="103"/>
      <c r="F29" s="103"/>
    </row>
    <row r="30" spans="1:12" ht="15.95" customHeight="1" thickBot="1" x14ac:dyDescent="0.3">
      <c r="A30" s="104" t="s">
        <v>153</v>
      </c>
      <c r="B30" s="104"/>
      <c r="C30" s="104"/>
      <c r="D30" s="104"/>
      <c r="E30" s="103"/>
      <c r="F30" s="103"/>
    </row>
    <row r="31" spans="1:12" ht="15.95" customHeight="1" thickBot="1" x14ac:dyDescent="0.3">
      <c r="A31" s="104"/>
      <c r="B31" s="104"/>
      <c r="C31" s="104"/>
      <c r="D31" s="104"/>
      <c r="E31" s="105"/>
      <c r="F31" s="105"/>
    </row>
    <row r="32" spans="1:12" ht="15.95" customHeight="1" thickBot="1" x14ac:dyDescent="0.3">
      <c r="A32" s="106" t="s">
        <v>154</v>
      </c>
      <c r="B32" s="106"/>
      <c r="C32" s="106"/>
      <c r="D32" s="106"/>
      <c r="E32" s="107">
        <v>20</v>
      </c>
      <c r="F32" s="107"/>
    </row>
    <row r="33" spans="1:27" ht="15.95" customHeight="1" thickBot="1" x14ac:dyDescent="0.3">
      <c r="A33" s="101"/>
      <c r="B33" s="101"/>
      <c r="C33" s="101"/>
      <c r="D33" s="101"/>
      <c r="E33" s="105"/>
      <c r="F33" s="105"/>
    </row>
    <row r="34" spans="1:27" ht="15.95" customHeight="1" thickBot="1" x14ac:dyDescent="0.3">
      <c r="A34" s="104" t="s">
        <v>155</v>
      </c>
      <c r="B34" s="104"/>
      <c r="C34" s="104"/>
      <c r="D34" s="104"/>
      <c r="E34" s="103"/>
      <c r="F34" s="103"/>
    </row>
    <row r="35" spans="1:27" ht="15.95" customHeight="1" thickBot="1" x14ac:dyDescent="0.3">
      <c r="A35" s="106" t="s">
        <v>156</v>
      </c>
      <c r="B35" s="106"/>
      <c r="C35" s="106"/>
      <c r="D35" s="106"/>
      <c r="E35" s="103"/>
      <c r="F35" s="103"/>
    </row>
    <row r="36" spans="1:27" ht="15.95" customHeight="1" thickBot="1" x14ac:dyDescent="0.3">
      <c r="A36" s="101" t="s">
        <v>157</v>
      </c>
      <c r="B36" s="101"/>
      <c r="C36" s="101"/>
      <c r="D36" s="101"/>
      <c r="E36" s="107">
        <v>8</v>
      </c>
      <c r="F36" s="107"/>
    </row>
    <row r="37" spans="1:27" ht="15.95" customHeight="1" thickBot="1" x14ac:dyDescent="0.3">
      <c r="A37" s="104" t="s">
        <v>158</v>
      </c>
      <c r="B37" s="104"/>
      <c r="C37" s="104"/>
      <c r="D37" s="104"/>
      <c r="E37" s="108">
        <v>8.42</v>
      </c>
      <c r="F37" s="108"/>
    </row>
    <row r="38" spans="1:27" ht="15.95" customHeight="1" thickBot="1" x14ac:dyDescent="0.3">
      <c r="A38" s="104" t="s">
        <v>159</v>
      </c>
      <c r="B38" s="104"/>
      <c r="C38" s="104"/>
      <c r="D38" s="104"/>
      <c r="E38" s="108">
        <v>8.42</v>
      </c>
      <c r="F38" s="108"/>
    </row>
    <row r="39" spans="1:27" ht="15.95" customHeight="1" thickBot="1" x14ac:dyDescent="0.3">
      <c r="A39" s="104" t="s">
        <v>160</v>
      </c>
      <c r="B39" s="104"/>
      <c r="C39" s="104"/>
      <c r="D39" s="104"/>
      <c r="E39" s="103"/>
      <c r="F39" s="103"/>
    </row>
    <row r="40" spans="1:27" ht="15.95" customHeight="1" thickBot="1" x14ac:dyDescent="0.3">
      <c r="A40" s="104" t="s">
        <v>161</v>
      </c>
      <c r="B40" s="104"/>
      <c r="C40" s="104"/>
      <c r="D40" s="104"/>
      <c r="E40" s="109">
        <v>16.5</v>
      </c>
      <c r="F40" s="109"/>
    </row>
    <row r="41" spans="1:27" ht="15.95" customHeight="1" thickBot="1" x14ac:dyDescent="0.3">
      <c r="A41" s="104" t="s">
        <v>162</v>
      </c>
      <c r="B41" s="104"/>
      <c r="C41" s="104"/>
      <c r="D41" s="104"/>
      <c r="E41" s="107">
        <v>100</v>
      </c>
      <c r="F41" s="107"/>
    </row>
    <row r="42" spans="1:27" ht="15.95" customHeight="1" thickBot="1" x14ac:dyDescent="0.3">
      <c r="A42" s="106" t="s">
        <v>163</v>
      </c>
      <c r="B42" s="106"/>
      <c r="C42" s="106"/>
      <c r="D42" s="106"/>
      <c r="E42" s="109">
        <v>16.5</v>
      </c>
      <c r="F42" s="109"/>
    </row>
    <row r="43" spans="1:27" ht="15.95" customHeight="1" x14ac:dyDescent="0.25">
      <c r="A43" s="101" t="s">
        <v>164</v>
      </c>
      <c r="B43" s="101"/>
      <c r="C43" s="101"/>
      <c r="D43" s="101"/>
      <c r="E43" s="110" t="s">
        <v>470</v>
      </c>
      <c r="F43" s="110"/>
      <c r="G43" s="33">
        <v>2018</v>
      </c>
      <c r="H43" s="33">
        <v>2019</v>
      </c>
      <c r="I43" s="33">
        <v>2020</v>
      </c>
      <c r="J43" s="33">
        <v>2021</v>
      </c>
      <c r="K43" s="33">
        <v>2022</v>
      </c>
      <c r="L43" s="33">
        <v>2023</v>
      </c>
      <c r="M43" s="33">
        <v>2024</v>
      </c>
      <c r="N43" s="33">
        <v>2025</v>
      </c>
      <c r="O43" s="33">
        <v>2026</v>
      </c>
      <c r="P43" s="33">
        <v>2027</v>
      </c>
      <c r="Q43" s="33">
        <v>2028</v>
      </c>
      <c r="R43" s="33">
        <v>2029</v>
      </c>
      <c r="S43" s="33">
        <v>2030</v>
      </c>
      <c r="T43" s="33">
        <v>2031</v>
      </c>
      <c r="U43" s="33">
        <v>2032</v>
      </c>
      <c r="V43" s="33">
        <v>2033</v>
      </c>
      <c r="W43" s="63"/>
      <c r="X43" s="63"/>
      <c r="Y43" s="63"/>
      <c r="Z43" s="63"/>
      <c r="AA43" s="63" t="s">
        <v>427</v>
      </c>
    </row>
    <row r="44" spans="1:27" ht="15.95" customHeight="1" x14ac:dyDescent="0.25">
      <c r="A44" s="98" t="s">
        <v>165</v>
      </c>
      <c r="B44" s="98"/>
      <c r="C44" s="98"/>
      <c r="D44" s="98"/>
      <c r="E44" s="99"/>
      <c r="F44" s="99"/>
      <c r="G44" s="34">
        <v>3.7</v>
      </c>
      <c r="H44" s="35">
        <v>4</v>
      </c>
      <c r="I44" s="35">
        <v>4</v>
      </c>
      <c r="J44" s="35">
        <v>4</v>
      </c>
      <c r="K44" s="35">
        <v>4</v>
      </c>
      <c r="L44" s="35">
        <v>4</v>
      </c>
      <c r="M44" s="35">
        <v>4</v>
      </c>
      <c r="N44" s="35">
        <v>4</v>
      </c>
      <c r="O44" s="35">
        <v>4</v>
      </c>
      <c r="P44" s="35">
        <v>4</v>
      </c>
      <c r="Q44" s="35">
        <v>4</v>
      </c>
      <c r="R44" s="35">
        <v>4</v>
      </c>
      <c r="S44" s="35">
        <v>4</v>
      </c>
      <c r="T44" s="35">
        <v>4</v>
      </c>
      <c r="U44" s="35">
        <v>4</v>
      </c>
      <c r="V44" s="61"/>
      <c r="W44" s="60"/>
      <c r="X44" s="60"/>
      <c r="Y44" s="60"/>
      <c r="Z44" s="60"/>
      <c r="AA44" s="61"/>
    </row>
    <row r="45" spans="1:27" ht="15.95" customHeight="1" x14ac:dyDescent="0.25">
      <c r="A45" s="98" t="s">
        <v>166</v>
      </c>
      <c r="B45" s="98"/>
      <c r="C45" s="98"/>
      <c r="D45" s="98"/>
      <c r="E45" s="99"/>
      <c r="F45" s="99"/>
      <c r="G45" s="34">
        <v>3.7</v>
      </c>
      <c r="H45" s="34">
        <v>7.8</v>
      </c>
      <c r="I45" s="34">
        <v>12.2</v>
      </c>
      <c r="J45" s="34">
        <v>16.600000000000001</v>
      </c>
      <c r="K45" s="34">
        <v>21.3</v>
      </c>
      <c r="L45" s="34">
        <v>26.2</v>
      </c>
      <c r="M45" s="34">
        <v>31.2</v>
      </c>
      <c r="N45" s="34">
        <v>36.5</v>
      </c>
      <c r="O45" s="34">
        <v>41.9</v>
      </c>
      <c r="P45" s="34">
        <v>47.6</v>
      </c>
      <c r="Q45" s="34">
        <v>53.5</v>
      </c>
      <c r="R45" s="34">
        <v>59.6</v>
      </c>
      <c r="S45" s="35">
        <v>66</v>
      </c>
      <c r="T45" s="34">
        <v>72.7</v>
      </c>
      <c r="U45" s="34">
        <v>79.599999999999994</v>
      </c>
      <c r="V45" s="61"/>
      <c r="W45" s="60"/>
      <c r="X45" s="60"/>
      <c r="Y45" s="60"/>
      <c r="Z45" s="60"/>
      <c r="AA45" s="61"/>
    </row>
    <row r="46" spans="1:27" ht="15.95" customHeight="1" x14ac:dyDescent="0.25">
      <c r="A46" s="98" t="s">
        <v>428</v>
      </c>
      <c r="B46" s="98"/>
      <c r="C46" s="98"/>
      <c r="D46" s="98"/>
      <c r="E46" s="99"/>
      <c r="F46" s="99"/>
      <c r="G46" s="61"/>
      <c r="H46" s="61"/>
      <c r="I46" s="61"/>
      <c r="J46" s="61"/>
      <c r="K46" s="61"/>
      <c r="L46" s="61"/>
      <c r="M46" s="61"/>
      <c r="N46" s="61"/>
      <c r="O46" s="61"/>
      <c r="P46" s="61"/>
      <c r="Q46" s="61"/>
      <c r="R46" s="61"/>
      <c r="S46" s="61"/>
      <c r="T46" s="61"/>
      <c r="U46" s="61"/>
      <c r="V46" s="61"/>
      <c r="W46" s="60"/>
      <c r="X46" s="60"/>
      <c r="Y46" s="60"/>
      <c r="Z46" s="60"/>
      <c r="AA46" s="61"/>
    </row>
    <row r="47" spans="1:27" ht="15.95" customHeight="1" thickBot="1" x14ac:dyDescent="0.3"/>
    <row r="48" spans="1:27" ht="15.95" customHeight="1" x14ac:dyDescent="0.25">
      <c r="A48" s="111" t="s">
        <v>167</v>
      </c>
      <c r="B48" s="111"/>
      <c r="C48" s="111"/>
      <c r="D48" s="111"/>
      <c r="E48" s="110" t="s">
        <v>470</v>
      </c>
      <c r="F48" s="110"/>
      <c r="G48" s="33">
        <v>2018</v>
      </c>
      <c r="H48" s="33">
        <v>2019</v>
      </c>
      <c r="I48" s="33">
        <v>2020</v>
      </c>
      <c r="J48" s="33">
        <v>2021</v>
      </c>
      <c r="K48" s="33">
        <v>2022</v>
      </c>
      <c r="L48" s="33">
        <v>2023</v>
      </c>
      <c r="M48" s="33">
        <v>2024</v>
      </c>
      <c r="N48" s="33">
        <v>2025</v>
      </c>
      <c r="O48" s="33">
        <v>2026</v>
      </c>
      <c r="P48" s="33">
        <v>2027</v>
      </c>
      <c r="Q48" s="33">
        <v>2028</v>
      </c>
      <c r="R48" s="33">
        <v>2029</v>
      </c>
      <c r="S48" s="33">
        <v>2030</v>
      </c>
      <c r="T48" s="33">
        <v>2031</v>
      </c>
      <c r="U48" s="33">
        <v>2032</v>
      </c>
      <c r="V48" s="33">
        <v>2033</v>
      </c>
      <c r="W48" s="63"/>
      <c r="X48" s="63"/>
      <c r="Y48" s="63"/>
      <c r="Z48" s="63"/>
      <c r="AA48" s="63" t="s">
        <v>427</v>
      </c>
    </row>
    <row r="49" spans="1:27" ht="15.95" customHeight="1" x14ac:dyDescent="0.25">
      <c r="A49" s="98" t="s">
        <v>168</v>
      </c>
      <c r="B49" s="98"/>
      <c r="C49" s="98"/>
      <c r="D49" s="98"/>
      <c r="E49" s="99"/>
      <c r="F49" s="99"/>
      <c r="G49" s="61"/>
      <c r="H49" s="61"/>
      <c r="I49" s="61"/>
      <c r="J49" s="61"/>
      <c r="K49" s="61"/>
      <c r="L49" s="61"/>
      <c r="M49" s="61"/>
      <c r="N49" s="61"/>
      <c r="O49" s="61"/>
      <c r="P49" s="61"/>
      <c r="Q49" s="61"/>
      <c r="R49" s="61"/>
      <c r="S49" s="61"/>
      <c r="T49" s="61"/>
      <c r="U49" s="61"/>
      <c r="V49" s="61"/>
      <c r="W49" s="60"/>
      <c r="X49" s="60"/>
      <c r="Y49" s="60"/>
      <c r="Z49" s="60"/>
      <c r="AA49" s="61"/>
    </row>
    <row r="50" spans="1:27" ht="15.95" customHeight="1" x14ac:dyDescent="0.25">
      <c r="A50" s="98" t="s">
        <v>169</v>
      </c>
      <c r="B50" s="98"/>
      <c r="C50" s="98"/>
      <c r="D50" s="98"/>
      <c r="E50" s="99"/>
      <c r="F50" s="99"/>
      <c r="G50" s="61"/>
      <c r="H50" s="61"/>
      <c r="I50" s="61"/>
      <c r="J50" s="61"/>
      <c r="K50" s="61"/>
      <c r="L50" s="61"/>
      <c r="M50" s="61"/>
      <c r="N50" s="61"/>
      <c r="O50" s="61"/>
      <c r="P50" s="61"/>
      <c r="Q50" s="61"/>
      <c r="R50" s="61"/>
      <c r="S50" s="61"/>
      <c r="T50" s="61"/>
      <c r="U50" s="61"/>
      <c r="V50" s="61"/>
      <c r="W50" s="60"/>
      <c r="X50" s="60"/>
      <c r="Y50" s="60"/>
      <c r="Z50" s="60"/>
      <c r="AA50" s="61"/>
    </row>
    <row r="51" spans="1:27" ht="15.95" customHeight="1" x14ac:dyDescent="0.25">
      <c r="A51" s="98" t="s">
        <v>170</v>
      </c>
      <c r="B51" s="98"/>
      <c r="C51" s="98"/>
      <c r="D51" s="98"/>
      <c r="E51" s="99"/>
      <c r="F51" s="99"/>
      <c r="G51" s="61"/>
      <c r="H51" s="61"/>
      <c r="I51" s="61"/>
      <c r="J51" s="61"/>
      <c r="K51" s="61"/>
      <c r="L51" s="61"/>
      <c r="M51" s="61"/>
      <c r="N51" s="61"/>
      <c r="O51" s="61"/>
      <c r="P51" s="61"/>
      <c r="Q51" s="61"/>
      <c r="R51" s="61"/>
      <c r="S51" s="61"/>
      <c r="T51" s="61"/>
      <c r="U51" s="61"/>
      <c r="V51" s="61"/>
      <c r="W51" s="60"/>
      <c r="X51" s="60"/>
      <c r="Y51" s="60"/>
      <c r="Z51" s="60"/>
      <c r="AA51" s="61"/>
    </row>
    <row r="52" spans="1:27" ht="15.95" customHeight="1" x14ac:dyDescent="0.25">
      <c r="A52" s="98" t="s">
        <v>171</v>
      </c>
      <c r="B52" s="98"/>
      <c r="C52" s="98"/>
      <c r="D52" s="98"/>
      <c r="E52" s="99"/>
      <c r="F52" s="99"/>
      <c r="G52" s="61"/>
      <c r="H52" s="61"/>
      <c r="I52" s="61"/>
      <c r="J52" s="61"/>
      <c r="K52" s="61"/>
      <c r="L52" s="61"/>
      <c r="M52" s="61"/>
      <c r="N52" s="61"/>
      <c r="O52" s="61"/>
      <c r="P52" s="61"/>
      <c r="Q52" s="61"/>
      <c r="R52" s="61"/>
      <c r="S52" s="61"/>
      <c r="T52" s="61"/>
      <c r="U52" s="61"/>
      <c r="V52" s="61"/>
      <c r="W52" s="60"/>
      <c r="X52" s="60"/>
      <c r="Y52" s="60"/>
      <c r="Z52" s="60"/>
      <c r="AA52" s="61"/>
    </row>
    <row r="53" spans="1:27" ht="15.95" customHeight="1" thickBot="1" x14ac:dyDescent="0.3"/>
    <row r="54" spans="1:27" ht="15.95" customHeight="1" x14ac:dyDescent="0.25">
      <c r="A54" s="111" t="s">
        <v>172</v>
      </c>
      <c r="B54" s="111"/>
      <c r="C54" s="111"/>
      <c r="D54" s="111"/>
      <c r="E54" s="110" t="s">
        <v>470</v>
      </c>
      <c r="F54" s="110"/>
      <c r="G54" s="33">
        <v>2018</v>
      </c>
      <c r="H54" s="33">
        <v>2019</v>
      </c>
      <c r="I54" s="33">
        <v>2020</v>
      </c>
      <c r="J54" s="33">
        <v>2021</v>
      </c>
      <c r="K54" s="33">
        <v>2022</v>
      </c>
      <c r="L54" s="33">
        <v>2023</v>
      </c>
      <c r="M54" s="33">
        <v>2024</v>
      </c>
      <c r="N54" s="33">
        <v>2025</v>
      </c>
      <c r="O54" s="33">
        <v>2026</v>
      </c>
      <c r="P54" s="33">
        <v>2027</v>
      </c>
      <c r="Q54" s="33">
        <v>2028</v>
      </c>
      <c r="R54" s="33">
        <v>2029</v>
      </c>
      <c r="S54" s="33">
        <v>2030</v>
      </c>
      <c r="T54" s="33">
        <v>2031</v>
      </c>
      <c r="U54" s="33">
        <v>2032</v>
      </c>
      <c r="V54" s="33">
        <v>2033</v>
      </c>
      <c r="W54" s="63"/>
      <c r="X54" s="63"/>
      <c r="Y54" s="63"/>
      <c r="Z54" s="63"/>
      <c r="AA54" s="63" t="s">
        <v>427</v>
      </c>
    </row>
    <row r="55" spans="1:27" ht="15.95" customHeight="1" x14ac:dyDescent="0.25">
      <c r="A55" s="98" t="s">
        <v>173</v>
      </c>
      <c r="B55" s="98"/>
      <c r="C55" s="98"/>
      <c r="D55" s="98"/>
      <c r="E55" s="99"/>
      <c r="F55" s="99"/>
      <c r="G55" s="61"/>
      <c r="H55" s="61"/>
      <c r="I55" s="61"/>
      <c r="J55" s="61"/>
      <c r="K55" s="61"/>
      <c r="L55" s="61"/>
      <c r="M55" s="61"/>
      <c r="N55" s="61"/>
      <c r="O55" s="61"/>
      <c r="P55" s="61"/>
      <c r="Q55" s="61"/>
      <c r="R55" s="61"/>
      <c r="S55" s="61"/>
      <c r="T55" s="61"/>
      <c r="U55" s="61"/>
      <c r="V55" s="61"/>
      <c r="W55" s="60"/>
      <c r="X55" s="60"/>
      <c r="Y55" s="60"/>
      <c r="Z55" s="60"/>
      <c r="AA55" s="61"/>
    </row>
    <row r="56" spans="1:27" ht="15.95" customHeight="1" x14ac:dyDescent="0.25">
      <c r="A56" s="98" t="s">
        <v>174</v>
      </c>
      <c r="B56" s="98"/>
      <c r="C56" s="98"/>
      <c r="D56" s="98"/>
      <c r="E56" s="99"/>
      <c r="F56" s="99"/>
      <c r="G56" s="61"/>
      <c r="H56" s="61"/>
      <c r="I56" s="61"/>
      <c r="J56" s="61"/>
      <c r="K56" s="61"/>
      <c r="L56" s="61"/>
      <c r="M56" s="61"/>
      <c r="N56" s="61"/>
      <c r="O56" s="61"/>
      <c r="P56" s="61"/>
      <c r="Q56" s="61"/>
      <c r="R56" s="61"/>
      <c r="S56" s="61"/>
      <c r="T56" s="61"/>
      <c r="U56" s="61"/>
      <c r="V56" s="61"/>
      <c r="W56" s="60"/>
      <c r="X56" s="60"/>
      <c r="Y56" s="60"/>
      <c r="Z56" s="60"/>
      <c r="AA56" s="61"/>
    </row>
    <row r="57" spans="1:27" ht="15.95" customHeight="1" x14ac:dyDescent="0.25">
      <c r="A57" s="98" t="s">
        <v>175</v>
      </c>
      <c r="B57" s="98"/>
      <c r="C57" s="98"/>
      <c r="D57" s="98"/>
      <c r="E57" s="99"/>
      <c r="F57" s="99"/>
      <c r="G57" s="61"/>
      <c r="H57" s="61"/>
      <c r="I57" s="61"/>
      <c r="J57" s="61"/>
      <c r="K57" s="61"/>
      <c r="L57" s="61"/>
      <c r="M57" s="61"/>
      <c r="N57" s="61"/>
      <c r="O57" s="61"/>
      <c r="P57" s="61"/>
      <c r="Q57" s="61"/>
      <c r="R57" s="61"/>
      <c r="S57" s="61"/>
      <c r="T57" s="61"/>
      <c r="U57" s="61"/>
      <c r="V57" s="61"/>
      <c r="W57" s="60"/>
      <c r="X57" s="60"/>
      <c r="Y57" s="60"/>
      <c r="Z57" s="60"/>
      <c r="AA57" s="61"/>
    </row>
    <row r="58" spans="1:27" ht="15.95" customHeight="1" x14ac:dyDescent="0.25">
      <c r="A58" s="98" t="s">
        <v>429</v>
      </c>
      <c r="B58" s="98"/>
      <c r="C58" s="98"/>
      <c r="D58" s="98"/>
      <c r="E58" s="99"/>
      <c r="F58" s="99"/>
      <c r="G58" s="61"/>
      <c r="H58" s="61"/>
      <c r="I58" s="61"/>
      <c r="J58" s="61"/>
      <c r="K58" s="61"/>
      <c r="L58" s="61"/>
      <c r="M58" s="61"/>
      <c r="N58" s="61"/>
      <c r="O58" s="61"/>
      <c r="P58" s="61"/>
      <c r="Q58" s="61"/>
      <c r="R58" s="61"/>
      <c r="S58" s="61"/>
      <c r="T58" s="61"/>
      <c r="U58" s="61"/>
      <c r="V58" s="61"/>
      <c r="W58" s="60"/>
      <c r="X58" s="60"/>
      <c r="Y58" s="60"/>
      <c r="Z58" s="60"/>
      <c r="AA58" s="61"/>
    </row>
    <row r="59" spans="1:27" ht="32.1" customHeight="1" x14ac:dyDescent="0.25">
      <c r="A59" s="98" t="s">
        <v>176</v>
      </c>
      <c r="B59" s="98"/>
      <c r="C59" s="98"/>
      <c r="D59" s="98"/>
      <c r="E59" s="99"/>
      <c r="F59" s="99"/>
      <c r="G59" s="61"/>
      <c r="H59" s="61"/>
      <c r="I59" s="61"/>
      <c r="J59" s="61"/>
      <c r="K59" s="61"/>
      <c r="L59" s="61"/>
      <c r="M59" s="61"/>
      <c r="N59" s="61"/>
      <c r="O59" s="61"/>
      <c r="P59" s="61"/>
      <c r="Q59" s="61"/>
      <c r="R59" s="61"/>
      <c r="S59" s="61"/>
      <c r="T59" s="61"/>
      <c r="U59" s="61"/>
      <c r="V59" s="61"/>
      <c r="W59" s="60"/>
      <c r="X59" s="60"/>
      <c r="Y59" s="60"/>
      <c r="Z59" s="60"/>
      <c r="AA59" s="61"/>
    </row>
    <row r="60" spans="1:27" ht="15.95" customHeight="1" x14ac:dyDescent="0.25">
      <c r="A60" s="98" t="s">
        <v>430</v>
      </c>
      <c r="B60" s="98"/>
      <c r="C60" s="98"/>
      <c r="D60" s="98"/>
      <c r="E60" s="99"/>
      <c r="F60" s="99"/>
      <c r="G60" s="61"/>
      <c r="H60" s="61"/>
      <c r="I60" s="61"/>
      <c r="J60" s="61"/>
      <c r="K60" s="61"/>
      <c r="L60" s="61"/>
      <c r="M60" s="61"/>
      <c r="N60" s="61"/>
      <c r="O60" s="61"/>
      <c r="P60" s="61"/>
      <c r="Q60" s="61"/>
      <c r="R60" s="61"/>
      <c r="S60" s="61"/>
      <c r="T60" s="61"/>
      <c r="U60" s="61"/>
      <c r="V60" s="61"/>
      <c r="W60" s="60"/>
      <c r="X60" s="60"/>
      <c r="Y60" s="60"/>
      <c r="Z60" s="60"/>
      <c r="AA60" s="61"/>
    </row>
    <row r="61" spans="1:27" ht="15.95" customHeight="1" x14ac:dyDescent="0.25">
      <c r="A61" s="98" t="s">
        <v>177</v>
      </c>
      <c r="B61" s="98"/>
      <c r="C61" s="98"/>
      <c r="D61" s="98"/>
      <c r="E61" s="99"/>
      <c r="F61" s="99"/>
      <c r="G61" s="62">
        <v>-1094544</v>
      </c>
      <c r="H61" s="62">
        <v>-1321321</v>
      </c>
      <c r="I61" s="62">
        <v>-2388210</v>
      </c>
      <c r="J61" s="62">
        <v>-4152217</v>
      </c>
      <c r="K61" s="62">
        <v>-4530067</v>
      </c>
      <c r="L61" s="62">
        <v>-4910356</v>
      </c>
      <c r="M61" s="62">
        <v>-5225216</v>
      </c>
      <c r="N61" s="62">
        <v>-5615187</v>
      </c>
      <c r="O61" s="62">
        <v>-5615187</v>
      </c>
      <c r="P61" s="62">
        <v>-4454002</v>
      </c>
      <c r="Q61" s="61"/>
      <c r="R61" s="61"/>
      <c r="S61" s="61"/>
      <c r="T61" s="61"/>
      <c r="U61" s="61"/>
      <c r="V61" s="61"/>
      <c r="W61" s="60"/>
      <c r="X61" s="60"/>
      <c r="Y61" s="60"/>
      <c r="Z61" s="60"/>
      <c r="AA61" s="62">
        <v>-39306306</v>
      </c>
    </row>
    <row r="62" spans="1:27" ht="15.95" customHeight="1" x14ac:dyDescent="0.25">
      <c r="A62" s="98" t="s">
        <v>183</v>
      </c>
      <c r="B62" s="98"/>
      <c r="C62" s="98"/>
      <c r="D62" s="98"/>
      <c r="E62" s="99"/>
      <c r="F62" s="99"/>
      <c r="G62" s="62">
        <v>-1094544</v>
      </c>
      <c r="H62" s="62">
        <v>-1321321</v>
      </c>
      <c r="I62" s="62">
        <v>-2388210</v>
      </c>
      <c r="J62" s="62">
        <v>-4152217</v>
      </c>
      <c r="K62" s="62">
        <v>-4530067</v>
      </c>
      <c r="L62" s="62">
        <v>-4910356</v>
      </c>
      <c r="M62" s="62">
        <v>-5225216</v>
      </c>
      <c r="N62" s="62">
        <v>-5615187</v>
      </c>
      <c r="O62" s="62">
        <v>-5615187</v>
      </c>
      <c r="P62" s="62">
        <v>-4454002</v>
      </c>
      <c r="Q62" s="61"/>
      <c r="R62" s="61"/>
      <c r="S62" s="61"/>
      <c r="T62" s="61"/>
      <c r="U62" s="61"/>
      <c r="V62" s="61"/>
      <c r="W62" s="60"/>
      <c r="X62" s="60"/>
      <c r="Y62" s="60"/>
      <c r="Z62" s="60"/>
      <c r="AA62" s="62">
        <v>-39306306</v>
      </c>
    </row>
    <row r="63" spans="1:27" ht="15.95" customHeight="1" x14ac:dyDescent="0.25">
      <c r="A63" s="98" t="s">
        <v>178</v>
      </c>
      <c r="B63" s="98"/>
      <c r="C63" s="98"/>
      <c r="D63" s="98"/>
      <c r="E63" s="99"/>
      <c r="F63" s="99"/>
      <c r="G63" s="61"/>
      <c r="H63" s="61"/>
      <c r="I63" s="61"/>
      <c r="J63" s="61"/>
      <c r="K63" s="61"/>
      <c r="L63" s="61"/>
      <c r="M63" s="61"/>
      <c r="N63" s="61"/>
      <c r="O63" s="61"/>
      <c r="P63" s="61"/>
      <c r="Q63" s="61"/>
      <c r="R63" s="61"/>
      <c r="S63" s="61"/>
      <c r="T63" s="61"/>
      <c r="U63" s="61"/>
      <c r="V63" s="61"/>
      <c r="W63" s="60"/>
      <c r="X63" s="60"/>
      <c r="Y63" s="60"/>
      <c r="Z63" s="60"/>
      <c r="AA63" s="61"/>
    </row>
    <row r="64" spans="1:27" ht="15.95" customHeight="1" x14ac:dyDescent="0.25">
      <c r="A64" s="98" t="s">
        <v>179</v>
      </c>
      <c r="B64" s="98"/>
      <c r="C64" s="98"/>
      <c r="D64" s="98"/>
      <c r="E64" s="99"/>
      <c r="F64" s="99"/>
      <c r="G64" s="62">
        <v>-1094544</v>
      </c>
      <c r="H64" s="62">
        <v>-1321321</v>
      </c>
      <c r="I64" s="62">
        <v>-2388210</v>
      </c>
      <c r="J64" s="62">
        <v>-4152217</v>
      </c>
      <c r="K64" s="62">
        <v>-4530067</v>
      </c>
      <c r="L64" s="62">
        <v>-4910356</v>
      </c>
      <c r="M64" s="62">
        <v>-5225216</v>
      </c>
      <c r="N64" s="62">
        <v>-5615187</v>
      </c>
      <c r="O64" s="62">
        <v>-5615187</v>
      </c>
      <c r="P64" s="62">
        <v>-4454002</v>
      </c>
      <c r="Q64" s="61"/>
      <c r="R64" s="61"/>
      <c r="S64" s="61"/>
      <c r="T64" s="61"/>
      <c r="U64" s="61"/>
      <c r="V64" s="61"/>
      <c r="W64" s="60"/>
      <c r="X64" s="60"/>
      <c r="Y64" s="60"/>
      <c r="Z64" s="60"/>
      <c r="AA64" s="62">
        <v>-39306306</v>
      </c>
    </row>
    <row r="65" spans="1:27" ht="15.95" customHeight="1" x14ac:dyDescent="0.25">
      <c r="A65" s="98" t="s">
        <v>180</v>
      </c>
      <c r="B65" s="98"/>
      <c r="C65" s="98"/>
      <c r="D65" s="98"/>
      <c r="E65" s="99"/>
      <c r="F65" s="99"/>
      <c r="G65" s="61"/>
      <c r="H65" s="61"/>
      <c r="I65" s="61"/>
      <c r="J65" s="61"/>
      <c r="K65" s="61"/>
      <c r="L65" s="61"/>
      <c r="M65" s="61"/>
      <c r="N65" s="61"/>
      <c r="O65" s="61"/>
      <c r="P65" s="61"/>
      <c r="Q65" s="61"/>
      <c r="R65" s="61"/>
      <c r="S65" s="61"/>
      <c r="T65" s="61"/>
      <c r="U65" s="61"/>
      <c r="V65" s="61"/>
      <c r="W65" s="60"/>
      <c r="X65" s="60"/>
      <c r="Y65" s="60"/>
      <c r="Z65" s="60"/>
      <c r="AA65" s="61"/>
    </row>
    <row r="66" spans="1:27" ht="15.95" customHeight="1" x14ac:dyDescent="0.25">
      <c r="A66" s="98" t="s">
        <v>181</v>
      </c>
      <c r="B66" s="98"/>
      <c r="C66" s="98"/>
      <c r="D66" s="98"/>
      <c r="E66" s="99"/>
      <c r="F66" s="99"/>
      <c r="G66" s="62">
        <v>-1094544</v>
      </c>
      <c r="H66" s="62">
        <v>-1321321</v>
      </c>
      <c r="I66" s="62">
        <v>-2388210</v>
      </c>
      <c r="J66" s="62">
        <v>-4152217</v>
      </c>
      <c r="K66" s="62">
        <v>-4530067</v>
      </c>
      <c r="L66" s="62">
        <v>-4910356</v>
      </c>
      <c r="M66" s="62">
        <v>-5225216</v>
      </c>
      <c r="N66" s="62">
        <v>-5615187</v>
      </c>
      <c r="O66" s="62">
        <v>-5615187</v>
      </c>
      <c r="P66" s="62">
        <v>-4454002</v>
      </c>
      <c r="Q66" s="61"/>
      <c r="R66" s="61"/>
      <c r="S66" s="61"/>
      <c r="T66" s="61"/>
      <c r="U66" s="61"/>
      <c r="V66" s="61"/>
      <c r="W66" s="60"/>
      <c r="X66" s="60"/>
      <c r="Y66" s="60"/>
      <c r="Z66" s="60"/>
      <c r="AA66" s="62">
        <v>-39306306</v>
      </c>
    </row>
    <row r="67" spans="1:27" ht="15.95" customHeight="1" thickBot="1" x14ac:dyDescent="0.3"/>
    <row r="68" spans="1:27" ht="15.95" customHeight="1" x14ac:dyDescent="0.25">
      <c r="A68" s="112" t="s">
        <v>182</v>
      </c>
      <c r="B68" s="112"/>
      <c r="C68" s="112"/>
      <c r="D68" s="112"/>
      <c r="E68" s="110" t="s">
        <v>470</v>
      </c>
      <c r="F68" s="110"/>
      <c r="G68" s="33">
        <v>2018</v>
      </c>
      <c r="H68" s="33">
        <v>2019</v>
      </c>
      <c r="I68" s="33">
        <v>2020</v>
      </c>
      <c r="J68" s="33">
        <v>2021</v>
      </c>
      <c r="K68" s="33">
        <v>2022</v>
      </c>
      <c r="L68" s="33">
        <v>2023</v>
      </c>
      <c r="M68" s="33">
        <v>2024</v>
      </c>
      <c r="N68" s="33">
        <v>2025</v>
      </c>
      <c r="O68" s="33">
        <v>2026</v>
      </c>
      <c r="P68" s="33">
        <v>2027</v>
      </c>
      <c r="Q68" s="33">
        <v>2028</v>
      </c>
      <c r="R68" s="33">
        <v>2029</v>
      </c>
      <c r="S68" s="33">
        <v>2030</v>
      </c>
      <c r="T68" s="33">
        <v>2031</v>
      </c>
      <c r="U68" s="33">
        <v>2032</v>
      </c>
      <c r="V68" s="33">
        <v>2033</v>
      </c>
      <c r="W68" s="63"/>
      <c r="X68" s="63"/>
      <c r="Y68" s="63"/>
      <c r="Z68" s="63"/>
      <c r="AA68" s="63" t="s">
        <v>427</v>
      </c>
    </row>
    <row r="69" spans="1:27" ht="15.95" customHeight="1" x14ac:dyDescent="0.25">
      <c r="A69" s="98" t="s">
        <v>183</v>
      </c>
      <c r="B69" s="98"/>
      <c r="C69" s="98"/>
      <c r="D69" s="98"/>
      <c r="E69" s="99"/>
      <c r="F69" s="99"/>
      <c r="G69" s="62">
        <v>-1094544</v>
      </c>
      <c r="H69" s="62">
        <v>-1321321</v>
      </c>
      <c r="I69" s="62">
        <v>-2388210</v>
      </c>
      <c r="J69" s="62">
        <v>-4152217</v>
      </c>
      <c r="K69" s="62">
        <v>-4530067</v>
      </c>
      <c r="L69" s="62">
        <v>-4910356</v>
      </c>
      <c r="M69" s="62">
        <v>-5225216</v>
      </c>
      <c r="N69" s="62">
        <v>-5615187</v>
      </c>
      <c r="O69" s="62">
        <v>-5615187</v>
      </c>
      <c r="P69" s="62">
        <v>-4454002</v>
      </c>
      <c r="Q69" s="61"/>
      <c r="R69" s="61"/>
      <c r="S69" s="61"/>
      <c r="T69" s="61"/>
      <c r="U69" s="61"/>
      <c r="V69" s="61"/>
      <c r="W69" s="60"/>
      <c r="X69" s="60"/>
      <c r="Y69" s="60"/>
      <c r="Z69" s="60"/>
      <c r="AA69" s="62">
        <v>-39306306</v>
      </c>
    </row>
    <row r="70" spans="1:27" ht="15.95" customHeight="1" x14ac:dyDescent="0.25">
      <c r="A70" s="98" t="s">
        <v>177</v>
      </c>
      <c r="B70" s="98"/>
      <c r="C70" s="98"/>
      <c r="D70" s="98"/>
      <c r="E70" s="99"/>
      <c r="F70" s="99"/>
      <c r="G70" s="62">
        <v>1094544</v>
      </c>
      <c r="H70" s="62">
        <v>1321321</v>
      </c>
      <c r="I70" s="62">
        <v>2388210</v>
      </c>
      <c r="J70" s="62">
        <v>4152217</v>
      </c>
      <c r="K70" s="62">
        <v>4530067</v>
      </c>
      <c r="L70" s="62">
        <v>4910356</v>
      </c>
      <c r="M70" s="62">
        <v>5225216</v>
      </c>
      <c r="N70" s="62">
        <v>5615187</v>
      </c>
      <c r="O70" s="62">
        <v>5615187</v>
      </c>
      <c r="P70" s="62">
        <v>4454002</v>
      </c>
      <c r="Q70" s="61"/>
      <c r="R70" s="61"/>
      <c r="S70" s="61"/>
      <c r="T70" s="61"/>
      <c r="U70" s="61"/>
      <c r="V70" s="61"/>
      <c r="W70" s="60"/>
      <c r="X70" s="60"/>
      <c r="Y70" s="60"/>
      <c r="Z70" s="60"/>
      <c r="AA70" s="62">
        <v>39306306</v>
      </c>
    </row>
    <row r="71" spans="1:27" ht="15.95" customHeight="1" x14ac:dyDescent="0.25">
      <c r="A71" s="98" t="s">
        <v>178</v>
      </c>
      <c r="B71" s="98"/>
      <c r="C71" s="98"/>
      <c r="D71" s="98"/>
      <c r="E71" s="99"/>
      <c r="F71" s="99"/>
      <c r="G71" s="61"/>
      <c r="H71" s="61"/>
      <c r="I71" s="61"/>
      <c r="J71" s="61"/>
      <c r="K71" s="61"/>
      <c r="L71" s="61"/>
      <c r="M71" s="61"/>
      <c r="N71" s="61"/>
      <c r="O71" s="61"/>
      <c r="P71" s="61"/>
      <c r="Q71" s="61"/>
      <c r="R71" s="61"/>
      <c r="S71" s="61"/>
      <c r="T71" s="61"/>
      <c r="U71" s="61"/>
      <c r="V71" s="61"/>
      <c r="W71" s="60"/>
      <c r="X71" s="60"/>
      <c r="Y71" s="60"/>
      <c r="Z71" s="60"/>
      <c r="AA71" s="61"/>
    </row>
    <row r="72" spans="1:27" ht="15.95" customHeight="1" x14ac:dyDescent="0.25">
      <c r="A72" s="98" t="s">
        <v>180</v>
      </c>
      <c r="B72" s="98"/>
      <c r="C72" s="98"/>
      <c r="D72" s="98"/>
      <c r="E72" s="99"/>
      <c r="F72" s="99"/>
      <c r="G72" s="61"/>
      <c r="H72" s="61"/>
      <c r="I72" s="61"/>
      <c r="J72" s="61"/>
      <c r="K72" s="61"/>
      <c r="L72" s="61"/>
      <c r="M72" s="61"/>
      <c r="N72" s="61"/>
      <c r="O72" s="61"/>
      <c r="P72" s="61"/>
      <c r="Q72" s="61"/>
      <c r="R72" s="61"/>
      <c r="S72" s="61"/>
      <c r="T72" s="61"/>
      <c r="U72" s="61"/>
      <c r="V72" s="61"/>
      <c r="W72" s="60"/>
      <c r="X72" s="60"/>
      <c r="Y72" s="60"/>
      <c r="Z72" s="60"/>
      <c r="AA72" s="61"/>
    </row>
    <row r="73" spans="1:27" ht="15.95" customHeight="1" x14ac:dyDescent="0.25">
      <c r="A73" s="98" t="s">
        <v>184</v>
      </c>
      <c r="B73" s="98"/>
      <c r="C73" s="98"/>
      <c r="D73" s="98"/>
      <c r="E73" s="99"/>
      <c r="F73" s="99"/>
      <c r="G73" s="61"/>
      <c r="H73" s="61"/>
      <c r="I73" s="61"/>
      <c r="J73" s="61"/>
      <c r="K73" s="61"/>
      <c r="L73" s="61"/>
      <c r="M73" s="61"/>
      <c r="N73" s="61"/>
      <c r="O73" s="61"/>
      <c r="P73" s="61"/>
      <c r="Q73" s="61"/>
      <c r="R73" s="61"/>
      <c r="S73" s="61"/>
      <c r="T73" s="61"/>
      <c r="U73" s="61"/>
      <c r="V73" s="61"/>
      <c r="W73" s="60"/>
      <c r="X73" s="60"/>
      <c r="Y73" s="60"/>
      <c r="Z73" s="60"/>
      <c r="AA73" s="61"/>
    </row>
    <row r="74" spans="1:27" ht="15.95" customHeight="1" x14ac:dyDescent="0.25">
      <c r="A74" s="98" t="s">
        <v>185</v>
      </c>
      <c r="B74" s="98"/>
      <c r="C74" s="98"/>
      <c r="D74" s="98"/>
      <c r="E74" s="99"/>
      <c r="F74" s="99"/>
      <c r="G74" s="61"/>
      <c r="H74" s="61"/>
      <c r="I74" s="61"/>
      <c r="J74" s="61"/>
      <c r="K74" s="61"/>
      <c r="L74" s="61"/>
      <c r="M74" s="61"/>
      <c r="N74" s="61"/>
      <c r="O74" s="61"/>
      <c r="P74" s="61"/>
      <c r="Q74" s="61"/>
      <c r="R74" s="61"/>
      <c r="S74" s="61"/>
      <c r="T74" s="61"/>
      <c r="U74" s="61"/>
      <c r="V74" s="61"/>
      <c r="W74" s="60"/>
      <c r="X74" s="60"/>
      <c r="Y74" s="60"/>
      <c r="Z74" s="60"/>
      <c r="AA74" s="61"/>
    </row>
    <row r="75" spans="1:27" ht="15.95" customHeight="1" x14ac:dyDescent="0.25">
      <c r="A75" s="98" t="s">
        <v>186</v>
      </c>
      <c r="B75" s="98"/>
      <c r="C75" s="98"/>
      <c r="D75" s="98"/>
      <c r="E75" s="99"/>
      <c r="F75" s="99"/>
      <c r="G75" s="62">
        <v>-9040936</v>
      </c>
      <c r="H75" s="62">
        <v>-1873177</v>
      </c>
      <c r="I75" s="62">
        <v>-8812501</v>
      </c>
      <c r="J75" s="62">
        <v>-14570701</v>
      </c>
      <c r="K75" s="62">
        <v>-3121036</v>
      </c>
      <c r="L75" s="62">
        <v>-3141187</v>
      </c>
      <c r="M75" s="62">
        <v>-2600751</v>
      </c>
      <c r="N75" s="62">
        <v>-3221153</v>
      </c>
      <c r="O75" s="61"/>
      <c r="P75" s="61"/>
      <c r="Q75" s="61"/>
      <c r="R75" s="61"/>
      <c r="S75" s="61"/>
      <c r="T75" s="61"/>
      <c r="U75" s="61"/>
      <c r="V75" s="61"/>
      <c r="W75" s="60"/>
      <c r="X75" s="60"/>
      <c r="Y75" s="60"/>
      <c r="Z75" s="60"/>
      <c r="AA75" s="62">
        <v>-46381441</v>
      </c>
    </row>
    <row r="76" spans="1:27" ht="15.95" customHeight="1" x14ac:dyDescent="0.25">
      <c r="A76" s="98" t="s">
        <v>187</v>
      </c>
      <c r="B76" s="98"/>
      <c r="C76" s="98"/>
      <c r="D76" s="98"/>
      <c r="E76" s="99"/>
      <c r="F76" s="99"/>
      <c r="G76" s="61"/>
      <c r="H76" s="61"/>
      <c r="I76" s="61"/>
      <c r="J76" s="61"/>
      <c r="K76" s="61"/>
      <c r="L76" s="61"/>
      <c r="M76" s="61"/>
      <c r="N76" s="61"/>
      <c r="O76" s="61"/>
      <c r="P76" s="61"/>
      <c r="Q76" s="61"/>
      <c r="R76" s="61"/>
      <c r="S76" s="61"/>
      <c r="T76" s="61"/>
      <c r="U76" s="61"/>
      <c r="V76" s="61"/>
      <c r="W76" s="60"/>
      <c r="X76" s="60"/>
      <c r="Y76" s="60"/>
      <c r="Z76" s="60"/>
      <c r="AA76" s="61"/>
    </row>
    <row r="77" spans="1:27" ht="15.95" customHeight="1" x14ac:dyDescent="0.25">
      <c r="A77" s="98" t="s">
        <v>188</v>
      </c>
      <c r="B77" s="98"/>
      <c r="C77" s="98"/>
      <c r="D77" s="98"/>
      <c r="E77" s="99"/>
      <c r="F77" s="99"/>
      <c r="G77" s="62">
        <v>-9040936</v>
      </c>
      <c r="H77" s="62">
        <v>-1873177</v>
      </c>
      <c r="I77" s="62">
        <v>-8812501</v>
      </c>
      <c r="J77" s="62">
        <v>-14570701</v>
      </c>
      <c r="K77" s="62">
        <v>-3121036</v>
      </c>
      <c r="L77" s="62">
        <v>-3141187</v>
      </c>
      <c r="M77" s="62">
        <v>-2600751</v>
      </c>
      <c r="N77" s="62">
        <v>-3221153</v>
      </c>
      <c r="O77" s="61"/>
      <c r="P77" s="61"/>
      <c r="Q77" s="61"/>
      <c r="R77" s="61"/>
      <c r="S77" s="61"/>
      <c r="T77" s="61"/>
      <c r="U77" s="61"/>
      <c r="V77" s="61"/>
      <c r="W77" s="60"/>
      <c r="X77" s="60"/>
      <c r="Y77" s="60"/>
      <c r="Z77" s="60"/>
      <c r="AA77" s="62">
        <v>-46381441</v>
      </c>
    </row>
    <row r="78" spans="1:27" ht="15.95" customHeight="1" x14ac:dyDescent="0.25">
      <c r="A78" s="98" t="s">
        <v>431</v>
      </c>
      <c r="B78" s="98"/>
      <c r="C78" s="98"/>
      <c r="D78" s="98"/>
      <c r="E78" s="99"/>
      <c r="F78" s="99"/>
      <c r="G78" s="62">
        <v>-9040936</v>
      </c>
      <c r="H78" s="62">
        <v>-10914112</v>
      </c>
      <c r="I78" s="62">
        <v>-19726613</v>
      </c>
      <c r="J78" s="62">
        <v>-34297314</v>
      </c>
      <c r="K78" s="62">
        <v>-37418350</v>
      </c>
      <c r="L78" s="62">
        <v>-40559537</v>
      </c>
      <c r="M78" s="62">
        <v>-43160288</v>
      </c>
      <c r="N78" s="62">
        <v>-46381441</v>
      </c>
      <c r="O78" s="62">
        <v>-46381441</v>
      </c>
      <c r="P78" s="62">
        <v>-46381441</v>
      </c>
      <c r="Q78" s="62">
        <v>-46381441</v>
      </c>
      <c r="R78" s="62">
        <v>-46381441</v>
      </c>
      <c r="S78" s="62">
        <v>-46381441</v>
      </c>
      <c r="T78" s="62">
        <v>-46381441</v>
      </c>
      <c r="U78" s="62">
        <v>-46381441</v>
      </c>
      <c r="V78" s="61"/>
      <c r="W78" s="60"/>
      <c r="X78" s="60"/>
      <c r="Y78" s="60"/>
      <c r="Z78" s="60"/>
      <c r="AA78" s="61"/>
    </row>
    <row r="79" spans="1:27" ht="15.95" customHeight="1" x14ac:dyDescent="0.25">
      <c r="A79" s="98" t="s">
        <v>189</v>
      </c>
      <c r="B79" s="98"/>
      <c r="C79" s="98"/>
      <c r="D79" s="98"/>
      <c r="E79" s="99"/>
      <c r="F79" s="99"/>
      <c r="G79" s="36">
        <v>1.165</v>
      </c>
      <c r="H79" s="36">
        <v>1.357</v>
      </c>
      <c r="I79" s="36">
        <v>1.581</v>
      </c>
      <c r="J79" s="36">
        <v>1.8420000000000001</v>
      </c>
      <c r="K79" s="36">
        <v>2.1459999999999999</v>
      </c>
      <c r="L79" s="36">
        <v>2.5</v>
      </c>
      <c r="M79" s="36">
        <v>2.9129999999999998</v>
      </c>
      <c r="N79" s="36">
        <v>3.3929999999999998</v>
      </c>
      <c r="O79" s="36">
        <v>3.9529999999999998</v>
      </c>
      <c r="P79" s="36">
        <v>4.6050000000000004</v>
      </c>
      <c r="Q79" s="36">
        <v>5.3650000000000002</v>
      </c>
      <c r="R79" s="36">
        <v>6.25</v>
      </c>
      <c r="S79" s="36">
        <v>7.282</v>
      </c>
      <c r="T79" s="36">
        <v>8.4830000000000005</v>
      </c>
      <c r="U79" s="36">
        <v>9.8829999999999991</v>
      </c>
      <c r="V79" s="61"/>
      <c r="W79" s="60"/>
      <c r="X79" s="60"/>
      <c r="Y79" s="60"/>
      <c r="Z79" s="60"/>
      <c r="AA79" s="61"/>
    </row>
    <row r="80" spans="1:27" ht="15.95" customHeight="1" x14ac:dyDescent="0.25">
      <c r="A80" s="98" t="s">
        <v>432</v>
      </c>
      <c r="B80" s="98"/>
      <c r="C80" s="98"/>
      <c r="D80" s="98"/>
      <c r="E80" s="99"/>
      <c r="F80" s="99"/>
      <c r="G80" s="62">
        <v>-7760460</v>
      </c>
      <c r="H80" s="62">
        <v>-1380152</v>
      </c>
      <c r="I80" s="62">
        <v>-5573415</v>
      </c>
      <c r="J80" s="62">
        <v>-7910005</v>
      </c>
      <c r="K80" s="62">
        <v>-1454351</v>
      </c>
      <c r="L80" s="62">
        <v>-1256430</v>
      </c>
      <c r="M80" s="62">
        <v>-892930</v>
      </c>
      <c r="N80" s="62">
        <v>-949301</v>
      </c>
      <c r="O80" s="61"/>
      <c r="P80" s="61"/>
      <c r="Q80" s="61"/>
      <c r="R80" s="61"/>
      <c r="S80" s="61"/>
      <c r="T80" s="61"/>
      <c r="U80" s="61"/>
      <c r="V80" s="61"/>
      <c r="W80" s="60"/>
      <c r="X80" s="60"/>
      <c r="Y80" s="60"/>
      <c r="Z80" s="60"/>
      <c r="AA80" s="62">
        <v>-27177043</v>
      </c>
    </row>
    <row r="81" spans="1:27" ht="15.95" customHeight="1" x14ac:dyDescent="0.25">
      <c r="A81" s="98" t="s">
        <v>433</v>
      </c>
      <c r="B81" s="98"/>
      <c r="C81" s="98"/>
      <c r="D81" s="98"/>
      <c r="E81" s="99"/>
      <c r="F81" s="99"/>
      <c r="G81" s="62">
        <v>-7760460</v>
      </c>
      <c r="H81" s="62">
        <v>-9140612</v>
      </c>
      <c r="I81" s="62">
        <v>-14714027</v>
      </c>
      <c r="J81" s="62">
        <v>-22624032</v>
      </c>
      <c r="K81" s="62">
        <v>-24078382</v>
      </c>
      <c r="L81" s="62">
        <v>-25334812</v>
      </c>
      <c r="M81" s="62">
        <v>-26227742</v>
      </c>
      <c r="N81" s="62">
        <v>-27177043</v>
      </c>
      <c r="O81" s="62">
        <v>-27177043</v>
      </c>
      <c r="P81" s="62">
        <v>-27177043</v>
      </c>
      <c r="Q81" s="62">
        <v>-27177043</v>
      </c>
      <c r="R81" s="62">
        <v>-27177043</v>
      </c>
      <c r="S81" s="62">
        <v>-27177043</v>
      </c>
      <c r="T81" s="62">
        <v>-27177043</v>
      </c>
      <c r="U81" s="62">
        <v>-27177043</v>
      </c>
      <c r="V81" s="61"/>
      <c r="W81" s="60"/>
      <c r="X81" s="60"/>
      <c r="Y81" s="60"/>
      <c r="Z81" s="60"/>
      <c r="AA81" s="61"/>
    </row>
    <row r="82" spans="1:27" ht="32.1" customHeight="1" x14ac:dyDescent="0.25">
      <c r="A82" s="113" t="s">
        <v>190</v>
      </c>
      <c r="B82" s="113"/>
      <c r="C82" s="113"/>
      <c r="D82" s="113"/>
      <c r="E82" s="114">
        <v>-27177042.859999999</v>
      </c>
      <c r="F82" s="114"/>
      <c r="G82" s="60" t="s">
        <v>434</v>
      </c>
      <c r="H82" s="22"/>
      <c r="I82" s="58"/>
      <c r="J82" s="58"/>
      <c r="K82" s="18"/>
      <c r="L82" s="19"/>
    </row>
    <row r="83" spans="1:27" ht="15.95" customHeight="1" x14ac:dyDescent="0.25">
      <c r="A83" s="113" t="s">
        <v>191</v>
      </c>
      <c r="B83" s="113"/>
      <c r="C83" s="113"/>
      <c r="D83" s="113"/>
      <c r="E83" s="96" t="s">
        <v>412</v>
      </c>
      <c r="F83" s="96"/>
      <c r="G83" s="60" t="s">
        <v>192</v>
      </c>
      <c r="H83" s="22"/>
      <c r="I83" s="58"/>
      <c r="J83" s="58"/>
      <c r="K83" s="18"/>
      <c r="L83" s="19"/>
    </row>
    <row r="84" spans="1:27" ht="15.95" customHeight="1" x14ac:dyDescent="0.25">
      <c r="A84" s="113" t="s">
        <v>193</v>
      </c>
      <c r="B84" s="113"/>
      <c r="C84" s="113"/>
      <c r="D84" s="113"/>
      <c r="E84" s="96" t="s">
        <v>412</v>
      </c>
      <c r="F84" s="96"/>
      <c r="G84" s="60" t="s">
        <v>194</v>
      </c>
      <c r="H84" s="22"/>
      <c r="I84" s="58"/>
      <c r="J84" s="58"/>
      <c r="K84" s="18"/>
      <c r="L84" s="19"/>
    </row>
    <row r="85" spans="1:27" ht="15.95" customHeight="1" thickBot="1" x14ac:dyDescent="0.3">
      <c r="A85" s="115" t="s">
        <v>195</v>
      </c>
      <c r="B85" s="115"/>
      <c r="C85" s="115"/>
      <c r="D85" s="115"/>
      <c r="E85" s="116" t="s">
        <v>412</v>
      </c>
      <c r="F85" s="116"/>
      <c r="G85" s="17" t="s">
        <v>194</v>
      </c>
      <c r="H85" s="23"/>
      <c r="I85" s="59"/>
      <c r="J85" s="59"/>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zoomScaleNormal="100" workbookViewId="0">
      <selection activeCell="H45" sqref="H45"/>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2" t="s">
        <v>621</v>
      </c>
      <c r="B5" s="92"/>
      <c r="C5" s="92"/>
      <c r="D5" s="92"/>
      <c r="E5" s="92"/>
      <c r="F5" s="92"/>
      <c r="G5" s="92"/>
      <c r="H5" s="92"/>
      <c r="I5" s="92"/>
      <c r="J5" s="92"/>
      <c r="K5" s="92"/>
      <c r="L5" s="92"/>
    </row>
    <row r="6" spans="1:12" ht="15.95" customHeight="1" x14ac:dyDescent="0.25"/>
    <row r="7" spans="1:12" ht="18.95" customHeight="1" x14ac:dyDescent="0.3">
      <c r="A7" s="93" t="s">
        <v>3</v>
      </c>
      <c r="B7" s="93"/>
      <c r="C7" s="93"/>
      <c r="D7" s="93"/>
      <c r="E7" s="93"/>
      <c r="F7" s="93"/>
      <c r="G7" s="93"/>
      <c r="H7" s="93"/>
      <c r="I7" s="93"/>
      <c r="J7" s="93"/>
      <c r="K7" s="93"/>
      <c r="L7" s="93"/>
    </row>
    <row r="8" spans="1:12" ht="15.95" customHeight="1" x14ac:dyDescent="0.25"/>
    <row r="9" spans="1:12" ht="15.95" customHeight="1" x14ac:dyDescent="0.25">
      <c r="A9" s="92" t="s">
        <v>636</v>
      </c>
      <c r="B9" s="92"/>
      <c r="C9" s="92"/>
      <c r="D9" s="92"/>
      <c r="E9" s="92"/>
      <c r="F9" s="92"/>
      <c r="G9" s="92"/>
      <c r="H9" s="92"/>
      <c r="I9" s="92"/>
      <c r="J9" s="92"/>
      <c r="K9" s="92"/>
      <c r="L9" s="92"/>
    </row>
    <row r="10" spans="1:12" ht="15.95" customHeight="1" x14ac:dyDescent="0.25">
      <c r="A10" s="90" t="s">
        <v>4</v>
      </c>
      <c r="B10" s="90"/>
      <c r="C10" s="90"/>
      <c r="D10" s="90"/>
      <c r="E10" s="90"/>
      <c r="F10" s="90"/>
      <c r="G10" s="90"/>
      <c r="H10" s="90"/>
      <c r="I10" s="90"/>
      <c r="J10" s="90"/>
      <c r="K10" s="90"/>
      <c r="L10" s="90"/>
    </row>
    <row r="11" spans="1:12" ht="15.95" customHeight="1" x14ac:dyDescent="0.25"/>
    <row r="12" spans="1:12" ht="15.95" customHeight="1" x14ac:dyDescent="0.25">
      <c r="A12" s="92" t="str">
        <f>'5. анализ эконом эфф '!A12:L12</f>
        <v>I_000-56-1-07.30-0114</v>
      </c>
      <c r="B12" s="92"/>
      <c r="C12" s="92"/>
      <c r="D12" s="92"/>
      <c r="E12" s="92"/>
      <c r="F12" s="92"/>
      <c r="G12" s="92"/>
      <c r="H12" s="92"/>
      <c r="I12" s="92"/>
      <c r="J12" s="92"/>
      <c r="K12" s="92"/>
      <c r="L12" s="92"/>
    </row>
    <row r="13" spans="1:12" ht="15.95" customHeight="1" x14ac:dyDescent="0.25">
      <c r="A13" s="90" t="s">
        <v>5</v>
      </c>
      <c r="B13" s="90"/>
      <c r="C13" s="90"/>
      <c r="D13" s="90"/>
      <c r="E13" s="90"/>
      <c r="F13" s="90"/>
      <c r="G13" s="90"/>
      <c r="H13" s="90"/>
      <c r="I13" s="90"/>
      <c r="J13" s="90"/>
      <c r="K13" s="90"/>
      <c r="L13" s="90"/>
    </row>
    <row r="14" spans="1:12" ht="15.95" customHeight="1" x14ac:dyDescent="0.25"/>
    <row r="15" spans="1:12" ht="15.95" customHeight="1" x14ac:dyDescent="0.25">
      <c r="A15" s="89" t="str">
        <f>'5. анализ эконом эфф '!A15:L15</f>
        <v>Приобретение оборудования связи (56 шт.)</v>
      </c>
      <c r="B15" s="89"/>
      <c r="C15" s="89"/>
      <c r="D15" s="89"/>
      <c r="E15" s="89"/>
      <c r="F15" s="89"/>
      <c r="G15" s="89"/>
      <c r="H15" s="89"/>
      <c r="I15" s="89"/>
      <c r="J15" s="89"/>
      <c r="K15" s="89"/>
      <c r="L15" s="89"/>
    </row>
    <row r="16" spans="1:12" ht="15.95" customHeight="1" x14ac:dyDescent="0.25">
      <c r="A16" s="90" t="s">
        <v>6</v>
      </c>
      <c r="B16" s="90"/>
      <c r="C16" s="90"/>
      <c r="D16" s="90"/>
      <c r="E16" s="90"/>
      <c r="F16" s="90"/>
      <c r="G16" s="90"/>
      <c r="H16" s="90"/>
      <c r="I16" s="90"/>
      <c r="J16" s="90"/>
      <c r="K16" s="90"/>
      <c r="L16" s="90"/>
    </row>
    <row r="17" spans="1:12" ht="15.95" customHeight="1" x14ac:dyDescent="0.25"/>
    <row r="18" spans="1:12" ht="18.95" customHeight="1" x14ac:dyDescent="0.3">
      <c r="A18" s="95" t="s">
        <v>196</v>
      </c>
      <c r="B18" s="95"/>
      <c r="C18" s="95"/>
      <c r="D18" s="95"/>
      <c r="E18" s="95"/>
      <c r="F18" s="95"/>
      <c r="G18" s="95"/>
      <c r="H18" s="95"/>
      <c r="I18" s="95"/>
      <c r="J18" s="95"/>
      <c r="K18" s="95"/>
      <c r="L18" s="95"/>
    </row>
    <row r="20" spans="1:12" ht="15.95" customHeight="1" x14ac:dyDescent="0.25">
      <c r="A20" s="117" t="s">
        <v>197</v>
      </c>
      <c r="B20" s="117" t="s">
        <v>198</v>
      </c>
      <c r="C20" s="94" t="s">
        <v>199</v>
      </c>
      <c r="D20" s="94"/>
      <c r="E20" s="94"/>
      <c r="F20" s="94"/>
      <c r="G20" s="117" t="s">
        <v>200</v>
      </c>
      <c r="H20" s="117" t="s">
        <v>201</v>
      </c>
      <c r="I20" s="117" t="s">
        <v>202</v>
      </c>
      <c r="J20" s="117"/>
      <c r="K20" s="117" t="s">
        <v>203</v>
      </c>
      <c r="L20" s="117"/>
    </row>
    <row r="21" spans="1:12" ht="15.95" customHeight="1" x14ac:dyDescent="0.25">
      <c r="A21" s="118"/>
      <c r="B21" s="118"/>
      <c r="C21" s="94" t="s">
        <v>204</v>
      </c>
      <c r="D21" s="94"/>
      <c r="E21" s="94" t="s">
        <v>205</v>
      </c>
      <c r="F21" s="94"/>
      <c r="G21" s="118"/>
      <c r="H21" s="118"/>
      <c r="I21" s="120"/>
      <c r="J21" s="121"/>
      <c r="K21" s="120"/>
      <c r="L21" s="121"/>
    </row>
    <row r="22" spans="1:12" ht="32.1" customHeight="1" x14ac:dyDescent="0.25">
      <c r="A22" s="119"/>
      <c r="B22" s="119"/>
      <c r="C22" s="73" t="s">
        <v>206</v>
      </c>
      <c r="D22" s="73" t="s">
        <v>207</v>
      </c>
      <c r="E22" s="73" t="s">
        <v>208</v>
      </c>
      <c r="F22" s="73" t="s">
        <v>209</v>
      </c>
      <c r="G22" s="119"/>
      <c r="H22" s="119"/>
      <c r="I22" s="122"/>
      <c r="J22" s="123"/>
      <c r="K22" s="122"/>
      <c r="L22" s="123"/>
    </row>
    <row r="23" spans="1:12" ht="15.95" customHeight="1" x14ac:dyDescent="0.25">
      <c r="A23" s="74" t="s">
        <v>622</v>
      </c>
      <c r="B23" s="74" t="s">
        <v>623</v>
      </c>
      <c r="C23" s="74" t="s">
        <v>624</v>
      </c>
      <c r="D23" s="74" t="s">
        <v>625</v>
      </c>
      <c r="E23" s="74" t="s">
        <v>626</v>
      </c>
      <c r="F23" s="74" t="s">
        <v>627</v>
      </c>
      <c r="G23" s="74" t="s">
        <v>628</v>
      </c>
      <c r="H23" s="74" t="s">
        <v>629</v>
      </c>
      <c r="I23" s="96" t="s">
        <v>630</v>
      </c>
      <c r="J23" s="96"/>
      <c r="K23" s="96" t="s">
        <v>631</v>
      </c>
      <c r="L23" s="96"/>
    </row>
    <row r="24" spans="1:12" s="24" customFormat="1" ht="15.95" customHeight="1" x14ac:dyDescent="0.25">
      <c r="A24" s="75" t="s">
        <v>622</v>
      </c>
      <c r="B24" s="75" t="s">
        <v>210</v>
      </c>
      <c r="C24" s="76"/>
      <c r="D24" s="76"/>
      <c r="E24" s="76"/>
      <c r="F24" s="76"/>
      <c r="G24" s="76"/>
      <c r="H24" s="76"/>
      <c r="I24" s="124"/>
      <c r="J24" s="124"/>
      <c r="K24" s="124"/>
      <c r="L24" s="124"/>
    </row>
    <row r="25" spans="1:12" ht="15.95" customHeight="1" x14ac:dyDescent="0.25">
      <c r="A25" s="74" t="s">
        <v>211</v>
      </c>
      <c r="B25" s="74" t="s">
        <v>212</v>
      </c>
      <c r="C25" s="77" t="s">
        <v>467</v>
      </c>
      <c r="D25" s="77" t="s">
        <v>467</v>
      </c>
      <c r="E25" s="77" t="s">
        <v>467</v>
      </c>
      <c r="F25" s="77" t="s">
        <v>467</v>
      </c>
      <c r="G25" s="73"/>
      <c r="H25" s="73"/>
      <c r="I25" s="94" t="s">
        <v>435</v>
      </c>
      <c r="J25" s="94"/>
      <c r="K25" s="94" t="s">
        <v>435</v>
      </c>
      <c r="L25" s="94"/>
    </row>
    <row r="26" spans="1:12" ht="32.1" customHeight="1" x14ac:dyDescent="0.25">
      <c r="A26" s="74" t="s">
        <v>213</v>
      </c>
      <c r="B26" s="74" t="s">
        <v>214</v>
      </c>
      <c r="C26" s="77" t="s">
        <v>467</v>
      </c>
      <c r="D26" s="77" t="s">
        <v>467</v>
      </c>
      <c r="E26" s="77" t="s">
        <v>467</v>
      </c>
      <c r="F26" s="77" t="s">
        <v>467</v>
      </c>
      <c r="G26" s="73"/>
      <c r="H26" s="73"/>
      <c r="I26" s="94" t="s">
        <v>435</v>
      </c>
      <c r="J26" s="94"/>
      <c r="K26" s="94" t="s">
        <v>435</v>
      </c>
      <c r="L26" s="94"/>
    </row>
    <row r="27" spans="1:12" ht="48" customHeight="1" x14ac:dyDescent="0.25">
      <c r="A27" s="74" t="s">
        <v>215</v>
      </c>
      <c r="B27" s="74" t="s">
        <v>216</v>
      </c>
      <c r="C27" s="77" t="s">
        <v>467</v>
      </c>
      <c r="D27" s="77" t="s">
        <v>467</v>
      </c>
      <c r="E27" s="77" t="s">
        <v>467</v>
      </c>
      <c r="F27" s="77" t="s">
        <v>467</v>
      </c>
      <c r="G27" s="73"/>
      <c r="H27" s="73"/>
      <c r="I27" s="94" t="s">
        <v>435</v>
      </c>
      <c r="J27" s="94"/>
      <c r="K27" s="94" t="s">
        <v>435</v>
      </c>
      <c r="L27" s="94"/>
    </row>
    <row r="28" spans="1:12" ht="32.1" customHeight="1" x14ac:dyDescent="0.25">
      <c r="A28" s="74" t="s">
        <v>217</v>
      </c>
      <c r="B28" s="74" t="s">
        <v>218</v>
      </c>
      <c r="C28" s="77" t="s">
        <v>467</v>
      </c>
      <c r="D28" s="77" t="s">
        <v>467</v>
      </c>
      <c r="E28" s="77" t="s">
        <v>467</v>
      </c>
      <c r="F28" s="77" t="s">
        <v>467</v>
      </c>
      <c r="G28" s="73"/>
      <c r="H28" s="73"/>
      <c r="I28" s="94" t="s">
        <v>435</v>
      </c>
      <c r="J28" s="94"/>
      <c r="K28" s="94" t="s">
        <v>435</v>
      </c>
      <c r="L28" s="94"/>
    </row>
    <row r="29" spans="1:12" ht="32.1" customHeight="1" x14ac:dyDescent="0.25">
      <c r="A29" s="74" t="s">
        <v>219</v>
      </c>
      <c r="B29" s="74" t="s">
        <v>220</v>
      </c>
      <c r="C29" s="77" t="s">
        <v>467</v>
      </c>
      <c r="D29" s="77" t="s">
        <v>467</v>
      </c>
      <c r="E29" s="77" t="s">
        <v>467</v>
      </c>
      <c r="F29" s="77" t="s">
        <v>467</v>
      </c>
      <c r="G29" s="73"/>
      <c r="H29" s="73"/>
      <c r="I29" s="94" t="s">
        <v>435</v>
      </c>
      <c r="J29" s="94"/>
      <c r="K29" s="94" t="s">
        <v>435</v>
      </c>
      <c r="L29" s="94"/>
    </row>
    <row r="30" spans="1:12" ht="32.1" customHeight="1" x14ac:dyDescent="0.25">
      <c r="A30" s="74" t="s">
        <v>221</v>
      </c>
      <c r="B30" s="74" t="s">
        <v>222</v>
      </c>
      <c r="C30" s="77" t="s">
        <v>467</v>
      </c>
      <c r="D30" s="77" t="s">
        <v>467</v>
      </c>
      <c r="E30" s="77" t="s">
        <v>467</v>
      </c>
      <c r="F30" s="77" t="s">
        <v>467</v>
      </c>
      <c r="G30" s="73"/>
      <c r="H30" s="73"/>
      <c r="I30" s="94" t="s">
        <v>435</v>
      </c>
      <c r="J30" s="94"/>
      <c r="K30" s="94" t="s">
        <v>435</v>
      </c>
      <c r="L30" s="94"/>
    </row>
    <row r="31" spans="1:12" ht="32.1" customHeight="1" x14ac:dyDescent="0.25">
      <c r="A31" s="74" t="s">
        <v>223</v>
      </c>
      <c r="B31" s="74" t="s">
        <v>224</v>
      </c>
      <c r="C31" s="77" t="s">
        <v>467</v>
      </c>
      <c r="D31" s="77" t="s">
        <v>467</v>
      </c>
      <c r="E31" s="77" t="s">
        <v>467</v>
      </c>
      <c r="F31" s="77" t="s">
        <v>467</v>
      </c>
      <c r="G31" s="73"/>
      <c r="H31" s="73"/>
      <c r="I31" s="94" t="s">
        <v>435</v>
      </c>
      <c r="J31" s="94"/>
      <c r="K31" s="94" t="s">
        <v>435</v>
      </c>
      <c r="L31" s="94"/>
    </row>
    <row r="32" spans="1:12" ht="32.1" customHeight="1" x14ac:dyDescent="0.25">
      <c r="A32" s="74" t="s">
        <v>225</v>
      </c>
      <c r="B32" s="74" t="s">
        <v>226</v>
      </c>
      <c r="C32" s="77" t="s">
        <v>467</v>
      </c>
      <c r="D32" s="77" t="s">
        <v>467</v>
      </c>
      <c r="E32" s="77" t="s">
        <v>467</v>
      </c>
      <c r="F32" s="77" t="s">
        <v>467</v>
      </c>
      <c r="G32" s="73"/>
      <c r="H32" s="73"/>
      <c r="I32" s="94" t="s">
        <v>435</v>
      </c>
      <c r="J32" s="94"/>
      <c r="K32" s="94" t="s">
        <v>435</v>
      </c>
      <c r="L32" s="94"/>
    </row>
    <row r="33" spans="1:12" ht="48" customHeight="1" x14ac:dyDescent="0.25">
      <c r="A33" s="74" t="s">
        <v>227</v>
      </c>
      <c r="B33" s="74" t="s">
        <v>228</v>
      </c>
      <c r="C33" s="77" t="s">
        <v>467</v>
      </c>
      <c r="D33" s="77" t="s">
        <v>467</v>
      </c>
      <c r="E33" s="77" t="s">
        <v>467</v>
      </c>
      <c r="F33" s="77" t="s">
        <v>467</v>
      </c>
      <c r="G33" s="73"/>
      <c r="H33" s="73"/>
      <c r="I33" s="94" t="s">
        <v>435</v>
      </c>
      <c r="J33" s="94"/>
      <c r="K33" s="94" t="s">
        <v>435</v>
      </c>
      <c r="L33" s="94"/>
    </row>
    <row r="34" spans="1:12" ht="15.95" customHeight="1" x14ac:dyDescent="0.25">
      <c r="A34" s="74" t="s">
        <v>229</v>
      </c>
      <c r="B34" s="74" t="s">
        <v>230</v>
      </c>
      <c r="C34" s="77" t="s">
        <v>467</v>
      </c>
      <c r="D34" s="77" t="s">
        <v>467</v>
      </c>
      <c r="E34" s="77" t="s">
        <v>467</v>
      </c>
      <c r="F34" s="77" t="s">
        <v>467</v>
      </c>
      <c r="G34" s="73"/>
      <c r="H34" s="73"/>
      <c r="I34" s="94" t="s">
        <v>435</v>
      </c>
      <c r="J34" s="94"/>
      <c r="K34" s="94" t="s">
        <v>435</v>
      </c>
      <c r="L34" s="94"/>
    </row>
    <row r="35" spans="1:12" ht="32.1" customHeight="1" x14ac:dyDescent="0.25">
      <c r="A35" s="74" t="s">
        <v>231</v>
      </c>
      <c r="B35" s="74" t="s">
        <v>232</v>
      </c>
      <c r="C35" s="77" t="s">
        <v>467</v>
      </c>
      <c r="D35" s="77" t="s">
        <v>467</v>
      </c>
      <c r="E35" s="77" t="s">
        <v>467</v>
      </c>
      <c r="F35" s="77" t="s">
        <v>467</v>
      </c>
      <c r="G35" s="73"/>
      <c r="H35" s="73"/>
      <c r="I35" s="94" t="s">
        <v>435</v>
      </c>
      <c r="J35" s="94"/>
      <c r="K35" s="94" t="s">
        <v>435</v>
      </c>
      <c r="L35" s="94"/>
    </row>
    <row r="36" spans="1:12" ht="15.95" customHeight="1" x14ac:dyDescent="0.25">
      <c r="A36" s="74" t="s">
        <v>233</v>
      </c>
      <c r="B36" s="74" t="s">
        <v>234</v>
      </c>
      <c r="C36" s="77" t="s">
        <v>467</v>
      </c>
      <c r="D36" s="77" t="s">
        <v>467</v>
      </c>
      <c r="E36" s="77" t="s">
        <v>467</v>
      </c>
      <c r="F36" s="77" t="s">
        <v>467</v>
      </c>
      <c r="G36" s="73"/>
      <c r="H36" s="73"/>
      <c r="I36" s="94" t="s">
        <v>435</v>
      </c>
      <c r="J36" s="94"/>
      <c r="K36" s="94" t="s">
        <v>435</v>
      </c>
      <c r="L36" s="94"/>
    </row>
    <row r="37" spans="1:12" s="24" customFormat="1" ht="15.95" customHeight="1" x14ac:dyDescent="0.25">
      <c r="A37" s="75" t="s">
        <v>623</v>
      </c>
      <c r="B37" s="75" t="s">
        <v>235</v>
      </c>
      <c r="C37" s="78"/>
      <c r="D37" s="78"/>
      <c r="E37" s="78"/>
      <c r="F37" s="78"/>
      <c r="G37" s="76"/>
      <c r="H37" s="76"/>
      <c r="I37" s="124"/>
      <c r="J37" s="124"/>
      <c r="K37" s="124"/>
      <c r="L37" s="124"/>
    </row>
    <row r="38" spans="1:12" ht="63" customHeight="1" x14ac:dyDescent="0.25">
      <c r="A38" s="74" t="s">
        <v>236</v>
      </c>
      <c r="B38" s="74" t="s">
        <v>237</v>
      </c>
      <c r="C38" s="77" t="s">
        <v>467</v>
      </c>
      <c r="D38" s="77" t="s">
        <v>467</v>
      </c>
      <c r="E38" s="77" t="s">
        <v>467</v>
      </c>
      <c r="F38" s="77" t="s">
        <v>467</v>
      </c>
      <c r="G38" s="73"/>
      <c r="H38" s="73"/>
      <c r="I38" s="94" t="s">
        <v>435</v>
      </c>
      <c r="J38" s="94"/>
      <c r="K38" s="94" t="s">
        <v>435</v>
      </c>
      <c r="L38" s="94"/>
    </row>
    <row r="39" spans="1:12" ht="45" customHeight="1" x14ac:dyDescent="0.25">
      <c r="A39" s="74" t="s">
        <v>238</v>
      </c>
      <c r="B39" s="74" t="s">
        <v>239</v>
      </c>
      <c r="C39" s="79">
        <v>43402</v>
      </c>
      <c r="D39" s="79">
        <v>45868</v>
      </c>
      <c r="E39" s="79">
        <v>43402</v>
      </c>
      <c r="F39" s="79">
        <v>45868</v>
      </c>
      <c r="G39" s="73"/>
      <c r="H39" s="73"/>
      <c r="I39" s="94" t="s">
        <v>435</v>
      </c>
      <c r="J39" s="94"/>
      <c r="K39" s="94" t="s">
        <v>435</v>
      </c>
      <c r="L39" s="94"/>
    </row>
    <row r="40" spans="1:12" s="24" customFormat="1" ht="32.1" customHeight="1" x14ac:dyDescent="0.25">
      <c r="A40" s="75" t="s">
        <v>624</v>
      </c>
      <c r="B40" s="75" t="s">
        <v>240</v>
      </c>
      <c r="C40" s="80"/>
      <c r="D40" s="80"/>
      <c r="E40" s="80"/>
      <c r="F40" s="80"/>
      <c r="G40" s="73"/>
      <c r="H40" s="73"/>
      <c r="I40" s="125"/>
      <c r="J40" s="125"/>
      <c r="K40" s="125"/>
      <c r="L40" s="125"/>
    </row>
    <row r="41" spans="1:12" ht="32.1" customHeight="1" x14ac:dyDescent="0.25">
      <c r="A41" s="74" t="s">
        <v>241</v>
      </c>
      <c r="B41" s="74" t="s">
        <v>242</v>
      </c>
      <c r="C41" s="77" t="s">
        <v>467</v>
      </c>
      <c r="D41" s="77" t="s">
        <v>467</v>
      </c>
      <c r="E41" s="77" t="s">
        <v>467</v>
      </c>
      <c r="F41" s="77" t="s">
        <v>467</v>
      </c>
      <c r="G41" s="73"/>
      <c r="H41" s="73"/>
      <c r="I41" s="94" t="s">
        <v>435</v>
      </c>
      <c r="J41" s="94"/>
      <c r="K41" s="94" t="s">
        <v>435</v>
      </c>
      <c r="L41" s="94"/>
    </row>
    <row r="42" spans="1:12" ht="15.95" customHeight="1" x14ac:dyDescent="0.25">
      <c r="A42" s="74" t="s">
        <v>243</v>
      </c>
      <c r="B42" s="74" t="s">
        <v>244</v>
      </c>
      <c r="C42" s="79">
        <v>43463</v>
      </c>
      <c r="D42" s="79">
        <v>45929</v>
      </c>
      <c r="E42" s="79">
        <v>43463</v>
      </c>
      <c r="F42" s="79">
        <v>45929</v>
      </c>
      <c r="G42" s="73"/>
      <c r="H42" s="73"/>
      <c r="I42" s="94" t="s">
        <v>435</v>
      </c>
      <c r="J42" s="94"/>
      <c r="K42" s="94" t="s">
        <v>435</v>
      </c>
      <c r="L42" s="94"/>
    </row>
    <row r="43" spans="1:12" ht="15.95" customHeight="1" x14ac:dyDescent="0.25">
      <c r="A43" s="74" t="s">
        <v>245</v>
      </c>
      <c r="B43" s="74" t="s">
        <v>246</v>
      </c>
      <c r="C43" s="77" t="s">
        <v>467</v>
      </c>
      <c r="D43" s="77" t="s">
        <v>467</v>
      </c>
      <c r="E43" s="77" t="s">
        <v>467</v>
      </c>
      <c r="F43" s="77" t="s">
        <v>467</v>
      </c>
      <c r="G43" s="73"/>
      <c r="H43" s="73"/>
      <c r="I43" s="94" t="s">
        <v>435</v>
      </c>
      <c r="J43" s="94"/>
      <c r="K43" s="94" t="s">
        <v>435</v>
      </c>
      <c r="L43" s="94"/>
    </row>
    <row r="44" spans="1:12" ht="63" customHeight="1" x14ac:dyDescent="0.25">
      <c r="A44" s="74" t="s">
        <v>247</v>
      </c>
      <c r="B44" s="74" t="s">
        <v>248</v>
      </c>
      <c r="C44" s="77" t="s">
        <v>467</v>
      </c>
      <c r="D44" s="77" t="s">
        <v>467</v>
      </c>
      <c r="E44" s="77" t="s">
        <v>467</v>
      </c>
      <c r="F44" s="77" t="s">
        <v>467</v>
      </c>
      <c r="G44" s="73"/>
      <c r="H44" s="73"/>
      <c r="I44" s="94" t="s">
        <v>435</v>
      </c>
      <c r="J44" s="94"/>
      <c r="K44" s="94" t="s">
        <v>435</v>
      </c>
      <c r="L44" s="94"/>
    </row>
    <row r="45" spans="1:12" ht="141.94999999999999" customHeight="1" x14ac:dyDescent="0.25">
      <c r="A45" s="74" t="s">
        <v>249</v>
      </c>
      <c r="B45" s="74" t="s">
        <v>250</v>
      </c>
      <c r="C45" s="77" t="s">
        <v>467</v>
      </c>
      <c r="D45" s="77" t="s">
        <v>467</v>
      </c>
      <c r="E45" s="77" t="s">
        <v>467</v>
      </c>
      <c r="F45" s="77" t="s">
        <v>467</v>
      </c>
      <c r="G45" s="73"/>
      <c r="H45" s="73"/>
      <c r="I45" s="94" t="s">
        <v>435</v>
      </c>
      <c r="J45" s="94"/>
      <c r="K45" s="94" t="s">
        <v>435</v>
      </c>
      <c r="L45" s="94"/>
    </row>
    <row r="46" spans="1:12" ht="15.95" customHeight="1" x14ac:dyDescent="0.25">
      <c r="A46" s="74" t="s">
        <v>251</v>
      </c>
      <c r="B46" s="74" t="s">
        <v>252</v>
      </c>
      <c r="C46" s="77" t="s">
        <v>467</v>
      </c>
      <c r="D46" s="77" t="s">
        <v>467</v>
      </c>
      <c r="E46" s="77" t="s">
        <v>467</v>
      </c>
      <c r="F46" s="77" t="s">
        <v>467</v>
      </c>
      <c r="G46" s="73"/>
      <c r="H46" s="73"/>
      <c r="I46" s="94" t="s">
        <v>435</v>
      </c>
      <c r="J46" s="94"/>
      <c r="K46" s="94" t="s">
        <v>435</v>
      </c>
      <c r="L46" s="94"/>
    </row>
    <row r="47" spans="1:12" s="24" customFormat="1" ht="15.95" customHeight="1" x14ac:dyDescent="0.25">
      <c r="A47" s="75" t="s">
        <v>625</v>
      </c>
      <c r="B47" s="75" t="s">
        <v>253</v>
      </c>
      <c r="C47" s="80"/>
      <c r="D47" s="80"/>
      <c r="E47" s="80"/>
      <c r="F47" s="80"/>
      <c r="G47" s="73"/>
      <c r="H47" s="73"/>
      <c r="I47" s="94"/>
      <c r="J47" s="94"/>
      <c r="K47" s="94"/>
      <c r="L47" s="94"/>
    </row>
    <row r="48" spans="1:12" ht="32.1" customHeight="1" x14ac:dyDescent="0.25">
      <c r="A48" s="74" t="s">
        <v>254</v>
      </c>
      <c r="B48" s="74" t="s">
        <v>255</v>
      </c>
      <c r="C48" s="77" t="s">
        <v>467</v>
      </c>
      <c r="D48" s="77" t="s">
        <v>467</v>
      </c>
      <c r="E48" s="77" t="s">
        <v>467</v>
      </c>
      <c r="F48" s="77" t="s">
        <v>467</v>
      </c>
      <c r="G48" s="73"/>
      <c r="H48" s="73"/>
      <c r="I48" s="94" t="s">
        <v>435</v>
      </c>
      <c r="J48" s="94"/>
      <c r="K48" s="94" t="s">
        <v>435</v>
      </c>
      <c r="L48" s="94"/>
    </row>
    <row r="49" spans="1:12" ht="78.95" customHeight="1" x14ac:dyDescent="0.25">
      <c r="A49" s="74" t="s">
        <v>256</v>
      </c>
      <c r="B49" s="74" t="s">
        <v>257</v>
      </c>
      <c r="C49" s="77" t="s">
        <v>467</v>
      </c>
      <c r="D49" s="77" t="s">
        <v>467</v>
      </c>
      <c r="E49" s="77" t="s">
        <v>467</v>
      </c>
      <c r="F49" s="77" t="s">
        <v>467</v>
      </c>
      <c r="G49" s="73"/>
      <c r="H49" s="73"/>
      <c r="I49" s="94" t="s">
        <v>435</v>
      </c>
      <c r="J49" s="94"/>
      <c r="K49" s="94" t="s">
        <v>435</v>
      </c>
      <c r="L49" s="94"/>
    </row>
    <row r="50" spans="1:12" ht="48" customHeight="1" x14ac:dyDescent="0.25">
      <c r="A50" s="74" t="s">
        <v>258</v>
      </c>
      <c r="B50" s="74" t="s">
        <v>259</v>
      </c>
      <c r="C50" s="77" t="s">
        <v>467</v>
      </c>
      <c r="D50" s="77" t="s">
        <v>467</v>
      </c>
      <c r="E50" s="77" t="s">
        <v>467</v>
      </c>
      <c r="F50" s="77" t="s">
        <v>467</v>
      </c>
      <c r="G50" s="73"/>
      <c r="H50" s="73"/>
      <c r="I50" s="94" t="s">
        <v>435</v>
      </c>
      <c r="J50" s="94"/>
      <c r="K50" s="94" t="s">
        <v>435</v>
      </c>
      <c r="L50" s="94"/>
    </row>
    <row r="51" spans="1:12" ht="48" customHeight="1" x14ac:dyDescent="0.25">
      <c r="A51" s="74" t="s">
        <v>260</v>
      </c>
      <c r="B51" s="74" t="s">
        <v>261</v>
      </c>
      <c r="C51" s="77" t="s">
        <v>467</v>
      </c>
      <c r="D51" s="77" t="s">
        <v>467</v>
      </c>
      <c r="E51" s="77" t="s">
        <v>467</v>
      </c>
      <c r="F51" s="77" t="s">
        <v>467</v>
      </c>
      <c r="G51" s="73"/>
      <c r="H51" s="73"/>
      <c r="I51" s="94" t="s">
        <v>435</v>
      </c>
      <c r="J51" s="94"/>
      <c r="K51" s="94" t="s">
        <v>435</v>
      </c>
      <c r="L51" s="94"/>
    </row>
    <row r="52" spans="1:12" ht="41.25" customHeight="1" x14ac:dyDescent="0.25">
      <c r="A52" s="74" t="s">
        <v>262</v>
      </c>
      <c r="B52" s="74" t="s">
        <v>263</v>
      </c>
      <c r="C52" s="79">
        <v>43463</v>
      </c>
      <c r="D52" s="79">
        <v>45929</v>
      </c>
      <c r="E52" s="79">
        <v>43463</v>
      </c>
      <c r="F52" s="79">
        <v>45929</v>
      </c>
      <c r="G52" s="73"/>
      <c r="H52" s="73"/>
      <c r="I52" s="94" t="s">
        <v>435</v>
      </c>
      <c r="J52" s="94"/>
      <c r="K52" s="94" t="s">
        <v>435</v>
      </c>
      <c r="L52" s="94"/>
    </row>
    <row r="53" spans="1:12" ht="32.1" customHeight="1" x14ac:dyDescent="0.25">
      <c r="A53" s="74" t="s">
        <v>264</v>
      </c>
      <c r="B53" s="74" t="s">
        <v>265</v>
      </c>
      <c r="C53" s="77" t="s">
        <v>467</v>
      </c>
      <c r="D53" s="77" t="s">
        <v>467</v>
      </c>
      <c r="E53" s="77" t="s">
        <v>467</v>
      </c>
      <c r="F53" s="77" t="s">
        <v>467</v>
      </c>
      <c r="G53" s="73"/>
      <c r="H53" s="73"/>
      <c r="I53" s="94" t="s">
        <v>435</v>
      </c>
      <c r="J53" s="94"/>
      <c r="K53" s="94" t="s">
        <v>435</v>
      </c>
      <c r="L53" s="94"/>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2021-12-01T13:30:01Z</dcterms:modified>
</cp:coreProperties>
</file>